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8775" firstSheet="5" activeTab="10"/>
  </bookViews>
  <sheets>
    <sheet name="1  группа" sheetId="1" r:id="rId1"/>
    <sheet name="2 группа" sheetId="2" r:id="rId2"/>
    <sheet name="3 группа" sheetId="29" r:id="rId3"/>
    <sheet name="4 группа" sheetId="30" r:id="rId4"/>
    <sheet name="Д 05-06" sheetId="11" r:id="rId5"/>
    <sheet name="М 05-06" sheetId="12" r:id="rId6"/>
    <sheet name="Д 03-04" sheetId="13" r:id="rId7"/>
    <sheet name="М 03-04" sheetId="14" r:id="rId8"/>
    <sheet name="БЖ" sheetId="15" r:id="rId9"/>
    <sheet name="БМ" sheetId="16" r:id="rId10"/>
    <sheet name="ФЖ" sheetId="18" r:id="rId11"/>
    <sheet name="ФМ" sheetId="19" r:id="rId12"/>
    <sheet name="СКЖ" sheetId="31" r:id="rId13"/>
    <sheet name="СКМ" sheetId="32" r:id="rId14"/>
    <sheet name="список чко" sheetId="33" r:id="rId15"/>
    <sheet name="список дюсш" sheetId="34" r:id="rId16"/>
  </sheets>
  <calcPr calcId="145621"/>
</workbook>
</file>

<file path=xl/calcChain.xml><?xml version="1.0" encoding="utf-8"?>
<calcChain xmlns="http://schemas.openxmlformats.org/spreadsheetml/2006/main">
  <c r="O14" i="32" l="1"/>
  <c r="R14" i="32"/>
  <c r="O15" i="32"/>
  <c r="R15" i="32"/>
  <c r="H22" i="31" l="1"/>
  <c r="K22" i="31"/>
  <c r="K17" i="32"/>
  <c r="K13" i="32"/>
  <c r="K16" i="32"/>
  <c r="K28" i="32"/>
  <c r="K31" i="32"/>
  <c r="K23" i="32"/>
  <c r="K33" i="32"/>
  <c r="K26" i="32"/>
  <c r="K15" i="32"/>
  <c r="K20" i="32"/>
  <c r="K14" i="32"/>
  <c r="K18" i="32"/>
  <c r="K27" i="32"/>
  <c r="K19" i="32"/>
  <c r="K30" i="32"/>
  <c r="K32" i="32"/>
  <c r="K25" i="32"/>
  <c r="H17" i="32"/>
  <c r="H13" i="32"/>
  <c r="H16" i="32"/>
  <c r="H21" i="32"/>
  <c r="H28" i="32"/>
  <c r="H31" i="32"/>
  <c r="H23" i="32"/>
  <c r="H26" i="32"/>
  <c r="H15" i="32"/>
  <c r="H20" i="32"/>
  <c r="H18" i="32"/>
  <c r="H24" i="32"/>
  <c r="H19" i="32"/>
  <c r="H30" i="32"/>
  <c r="H32" i="32"/>
  <c r="H25" i="32"/>
  <c r="Z50" i="16"/>
  <c r="Z39" i="16"/>
  <c r="Z41" i="16"/>
  <c r="Z23" i="16"/>
  <c r="Z51" i="16"/>
  <c r="Z20" i="15"/>
  <c r="Z16" i="15"/>
  <c r="Z13" i="15"/>
  <c r="Z32" i="15"/>
  <c r="Z30" i="15"/>
  <c r="Z21" i="14"/>
  <c r="Z17" i="12"/>
  <c r="L22" i="31" l="1"/>
  <c r="L25" i="32"/>
  <c r="L27" i="32"/>
  <c r="L24" i="32"/>
  <c r="L18" i="32"/>
  <c r="L20" i="32"/>
  <c r="L15" i="32"/>
  <c r="L33" i="32"/>
  <c r="L31" i="32"/>
  <c r="L28" i="32"/>
  <c r="L13" i="32"/>
  <c r="L32" i="32"/>
  <c r="L30" i="32"/>
  <c r="L19" i="32"/>
  <c r="L14" i="32"/>
  <c r="L26" i="32"/>
  <c r="L23" i="32"/>
  <c r="L21" i="32"/>
  <c r="L16" i="32"/>
  <c r="L17" i="32"/>
  <c r="K29" i="32" l="1"/>
  <c r="H29" i="32"/>
  <c r="R13" i="32"/>
  <c r="O13" i="32"/>
  <c r="H22" i="32"/>
  <c r="K18" i="31"/>
  <c r="H18" i="31"/>
  <c r="H25" i="31"/>
  <c r="K24" i="31"/>
  <c r="H24" i="31"/>
  <c r="K20" i="31"/>
  <c r="H20" i="31"/>
  <c r="K21" i="31"/>
  <c r="H19" i="31"/>
  <c r="K14" i="31"/>
  <c r="H14" i="31"/>
  <c r="K12" i="31"/>
  <c r="H12" i="31"/>
  <c r="K16" i="31"/>
  <c r="H16" i="31"/>
  <c r="R15" i="31"/>
  <c r="O15" i="31"/>
  <c r="K17" i="31"/>
  <c r="H17" i="31"/>
  <c r="R14" i="31"/>
  <c r="O14" i="31"/>
  <c r="K23" i="31"/>
  <c r="H23" i="31"/>
  <c r="R13" i="31"/>
  <c r="O13" i="31"/>
  <c r="K15" i="31"/>
  <c r="H15" i="31"/>
  <c r="R12" i="31"/>
  <c r="O12" i="31"/>
  <c r="K13" i="31"/>
  <c r="H13" i="31"/>
  <c r="Z45" i="16"/>
  <c r="Z26" i="16"/>
  <c r="Z52" i="16"/>
  <c r="Z38" i="16"/>
  <c r="Z37" i="16"/>
  <c r="Z44" i="16"/>
  <c r="Z54" i="16"/>
  <c r="Z24" i="16"/>
  <c r="Z13" i="13"/>
  <c r="Z15" i="13"/>
  <c r="Z22" i="15"/>
  <c r="Z27" i="15"/>
  <c r="Z19" i="15"/>
  <c r="Z24" i="15"/>
  <c r="Z17" i="15"/>
  <c r="Z31" i="15"/>
  <c r="Z33" i="15"/>
  <c r="Z29" i="15"/>
  <c r="Z25" i="15"/>
  <c r="Z26" i="15"/>
  <c r="Z14" i="15"/>
  <c r="Z21" i="15"/>
  <c r="Z28" i="15"/>
  <c r="Z40" i="16"/>
  <c r="Z42" i="16"/>
  <c r="Z31" i="16"/>
  <c r="Z43" i="16"/>
  <c r="Z32" i="16"/>
  <c r="Z16" i="16"/>
  <c r="Z35" i="16"/>
  <c r="Z25" i="16"/>
  <c r="Z13" i="16"/>
  <c r="Z11" i="16"/>
  <c r="Z53" i="16"/>
  <c r="Z17" i="16"/>
  <c r="Z30" i="16"/>
  <c r="Z21" i="16"/>
  <c r="Z20" i="16"/>
  <c r="Z16" i="11"/>
  <c r="Z10" i="11"/>
  <c r="Z11" i="11"/>
  <c r="Z13" i="11"/>
  <c r="Z14" i="12"/>
  <c r="Z16" i="12"/>
  <c r="Z14" i="13"/>
  <c r="Z22" i="13"/>
  <c r="Z17" i="13"/>
  <c r="Z49" i="16"/>
  <c r="Z15" i="12"/>
  <c r="Z11" i="14"/>
  <c r="Z14" i="16"/>
  <c r="Z18" i="16"/>
  <c r="Z12" i="16"/>
  <c r="Z15" i="16"/>
  <c r="Z22" i="16"/>
  <c r="Z27" i="16"/>
  <c r="Z10" i="16"/>
  <c r="Z47" i="16"/>
  <c r="Z19" i="13"/>
  <c r="Z18" i="13"/>
  <c r="Z10" i="13"/>
  <c r="Z11" i="13"/>
  <c r="Z12" i="11"/>
  <c r="Y34" i="15"/>
  <c r="Y35" i="15" s="1"/>
  <c r="X34" i="15"/>
  <c r="X35" i="15" s="1"/>
  <c r="W34" i="15"/>
  <c r="W35" i="15" s="1"/>
  <c r="V34" i="15"/>
  <c r="V35" i="15" s="1"/>
  <c r="U34" i="15"/>
  <c r="U35" i="15" s="1"/>
  <c r="T34" i="15"/>
  <c r="T35" i="15" s="1"/>
  <c r="S34" i="15"/>
  <c r="S35" i="15" s="1"/>
  <c r="R34" i="15"/>
  <c r="R35" i="15" s="1"/>
  <c r="Q34" i="15"/>
  <c r="Q35" i="15" s="1"/>
  <c r="P34" i="15"/>
  <c r="P35" i="15" s="1"/>
  <c r="O34" i="15"/>
  <c r="O35" i="15" s="1"/>
  <c r="N34" i="15"/>
  <c r="N35" i="15" s="1"/>
  <c r="M34" i="15"/>
  <c r="M35" i="15" s="1"/>
  <c r="L34" i="15"/>
  <c r="L35" i="15" s="1"/>
  <c r="K34" i="15"/>
  <c r="K35" i="15" s="1"/>
  <c r="J34" i="15"/>
  <c r="J35" i="15" s="1"/>
  <c r="I34" i="15"/>
  <c r="I35" i="15" s="1"/>
  <c r="H34" i="15"/>
  <c r="H35" i="15" s="1"/>
  <c r="G34" i="15"/>
  <c r="G35" i="15" s="1"/>
  <c r="F34" i="15"/>
  <c r="F35" i="15" s="1"/>
  <c r="Z12" i="15"/>
  <c r="Z11" i="15"/>
  <c r="Z10" i="15"/>
  <c r="Z15" i="15"/>
  <c r="Z23" i="15"/>
  <c r="Z18" i="15"/>
  <c r="Z12" i="14"/>
  <c r="Z17" i="14"/>
  <c r="Z15" i="14"/>
  <c r="Z18" i="14"/>
  <c r="Z13" i="14"/>
  <c r="Z10" i="14"/>
  <c r="Z16" i="14"/>
  <c r="Z19" i="14"/>
  <c r="Z20" i="14"/>
  <c r="L13" i="31" l="1"/>
  <c r="L15" i="31"/>
  <c r="L23" i="31"/>
  <c r="L17" i="31"/>
  <c r="L16" i="31"/>
  <c r="L12" i="31"/>
  <c r="L14" i="31"/>
  <c r="L19" i="31"/>
  <c r="L21" i="31"/>
  <c r="L20" i="31"/>
  <c r="L24" i="31"/>
  <c r="L25" i="31"/>
  <c r="L18" i="31"/>
  <c r="L22" i="32"/>
  <c r="L29" i="32"/>
  <c r="AA20" i="15"/>
  <c r="AA16" i="15"/>
  <c r="AA13" i="15"/>
  <c r="AA32" i="15"/>
  <c r="AA30" i="15"/>
  <c r="AA24" i="15"/>
  <c r="AA27" i="15"/>
  <c r="AA22" i="15"/>
  <c r="AA21" i="15"/>
  <c r="AA26" i="15"/>
  <c r="AA29" i="15"/>
  <c r="AA31" i="15"/>
  <c r="AA17" i="15"/>
  <c r="AA19" i="15"/>
  <c r="AA28" i="15"/>
  <c r="AA14" i="15"/>
  <c r="AA25" i="15"/>
  <c r="AA33" i="15"/>
  <c r="AA12" i="15"/>
  <c r="AA10" i="15"/>
  <c r="AA23" i="15"/>
  <c r="AA11" i="15"/>
  <c r="AA15" i="15"/>
  <c r="AA18" i="15"/>
  <c r="Z29" i="16"/>
  <c r="Z46" i="16"/>
  <c r="Z36" i="16"/>
  <c r="Y55" i="16"/>
  <c r="Y56" i="16" s="1"/>
  <c r="X55" i="16"/>
  <c r="X56" i="16" s="1"/>
  <c r="W55" i="16"/>
  <c r="W56" i="16" s="1"/>
  <c r="V55" i="16"/>
  <c r="V56" i="16" s="1"/>
  <c r="U55" i="16"/>
  <c r="U56" i="16" s="1"/>
  <c r="T55" i="16"/>
  <c r="T56" i="16" s="1"/>
  <c r="S55" i="16"/>
  <c r="S56" i="16" s="1"/>
  <c r="R55" i="16"/>
  <c r="R56" i="16" s="1"/>
  <c r="Q55" i="16"/>
  <c r="Q56" i="16" s="1"/>
  <c r="P55" i="16"/>
  <c r="P56" i="16" s="1"/>
  <c r="O55" i="16"/>
  <c r="O56" i="16" s="1"/>
  <c r="N55" i="16"/>
  <c r="N56" i="16" s="1"/>
  <c r="M55" i="16"/>
  <c r="M56" i="16" s="1"/>
  <c r="L55" i="16"/>
  <c r="L56" i="16" s="1"/>
  <c r="K55" i="16"/>
  <c r="K56" i="16" s="1"/>
  <c r="J55" i="16"/>
  <c r="J56" i="16" s="1"/>
  <c r="I55" i="16"/>
  <c r="I56" i="16" s="1"/>
  <c r="H55" i="16"/>
  <c r="H56" i="16" s="1"/>
  <c r="G55" i="16"/>
  <c r="G56" i="16" s="1"/>
  <c r="F55" i="16"/>
  <c r="F56" i="16" s="1"/>
  <c r="Z48" i="16"/>
  <c r="Z19" i="16"/>
  <c r="Z28" i="16"/>
  <c r="Z34" i="16"/>
  <c r="Z33" i="16"/>
  <c r="Y22" i="14"/>
  <c r="Y23" i="14" s="1"/>
  <c r="X22" i="14"/>
  <c r="X23" i="14" s="1"/>
  <c r="W22" i="14"/>
  <c r="W23" i="14" s="1"/>
  <c r="V22" i="14"/>
  <c r="V23" i="14" s="1"/>
  <c r="U22" i="14"/>
  <c r="U23" i="14" s="1"/>
  <c r="T22" i="14"/>
  <c r="T23" i="14" s="1"/>
  <c r="S22" i="14"/>
  <c r="S23" i="14" s="1"/>
  <c r="R22" i="14"/>
  <c r="R23" i="14" s="1"/>
  <c r="Q22" i="14"/>
  <c r="Q23" i="14" s="1"/>
  <c r="P22" i="14"/>
  <c r="P23" i="14" s="1"/>
  <c r="O22" i="14"/>
  <c r="O23" i="14" s="1"/>
  <c r="N22" i="14"/>
  <c r="N23" i="14" s="1"/>
  <c r="M22" i="14"/>
  <c r="M23" i="14" s="1"/>
  <c r="L22" i="14"/>
  <c r="L23" i="14" s="1"/>
  <c r="K22" i="14"/>
  <c r="K23" i="14" s="1"/>
  <c r="J22" i="14"/>
  <c r="J23" i="14" s="1"/>
  <c r="I22" i="14"/>
  <c r="I23" i="14" s="1"/>
  <c r="H22" i="14"/>
  <c r="H23" i="14" s="1"/>
  <c r="G22" i="14"/>
  <c r="G23" i="14" s="1"/>
  <c r="F22" i="14"/>
  <c r="F23" i="14" s="1"/>
  <c r="Z14" i="14"/>
  <c r="Y24" i="13"/>
  <c r="Y25" i="13" s="1"/>
  <c r="X24" i="13"/>
  <c r="X25" i="13" s="1"/>
  <c r="W24" i="13"/>
  <c r="W25" i="13" s="1"/>
  <c r="V24" i="13"/>
  <c r="V25" i="13" s="1"/>
  <c r="U24" i="13"/>
  <c r="U25" i="13" s="1"/>
  <c r="T24" i="13"/>
  <c r="T25" i="13" s="1"/>
  <c r="S24" i="13"/>
  <c r="S25" i="13" s="1"/>
  <c r="R24" i="13"/>
  <c r="R25" i="13" s="1"/>
  <c r="Q24" i="13"/>
  <c r="Q25" i="13" s="1"/>
  <c r="P24" i="13"/>
  <c r="P25" i="13" s="1"/>
  <c r="O24" i="13"/>
  <c r="O25" i="13" s="1"/>
  <c r="N24" i="13"/>
  <c r="N25" i="13" s="1"/>
  <c r="M24" i="13"/>
  <c r="M25" i="13" s="1"/>
  <c r="L24" i="13"/>
  <c r="L25" i="13" s="1"/>
  <c r="K24" i="13"/>
  <c r="K25" i="13" s="1"/>
  <c r="J24" i="13"/>
  <c r="J25" i="13" s="1"/>
  <c r="I24" i="13"/>
  <c r="I25" i="13" s="1"/>
  <c r="H24" i="13"/>
  <c r="H25" i="13" s="1"/>
  <c r="G24" i="13"/>
  <c r="G25" i="13" s="1"/>
  <c r="F24" i="13"/>
  <c r="F25" i="13" s="1"/>
  <c r="Z23" i="13"/>
  <c r="Z16" i="13"/>
  <c r="Z21" i="13"/>
  <c r="Z20" i="13"/>
  <c r="Z12" i="13"/>
  <c r="Y18" i="12"/>
  <c r="Y19" i="12" s="1"/>
  <c r="X18" i="12"/>
  <c r="X19" i="12" s="1"/>
  <c r="W18" i="12"/>
  <c r="W19" i="12" s="1"/>
  <c r="V18" i="12"/>
  <c r="V19" i="12" s="1"/>
  <c r="U18" i="12"/>
  <c r="U19" i="12" s="1"/>
  <c r="T18" i="12"/>
  <c r="T19" i="12" s="1"/>
  <c r="S18" i="12"/>
  <c r="S19" i="12" s="1"/>
  <c r="R18" i="12"/>
  <c r="R19" i="12" s="1"/>
  <c r="Q18" i="12"/>
  <c r="Q19" i="12" s="1"/>
  <c r="P18" i="12"/>
  <c r="P19" i="12" s="1"/>
  <c r="O18" i="12"/>
  <c r="O19" i="12" s="1"/>
  <c r="N18" i="12"/>
  <c r="N19" i="12" s="1"/>
  <c r="M18" i="12"/>
  <c r="M19" i="12" s="1"/>
  <c r="L18" i="12"/>
  <c r="L19" i="12" s="1"/>
  <c r="K18" i="12"/>
  <c r="K19" i="12" s="1"/>
  <c r="J18" i="12"/>
  <c r="J19" i="12" s="1"/>
  <c r="I18" i="12"/>
  <c r="I19" i="12" s="1"/>
  <c r="H18" i="12"/>
  <c r="H19" i="12" s="1"/>
  <c r="G18" i="12"/>
  <c r="G19" i="12" s="1"/>
  <c r="F18" i="12"/>
  <c r="F19" i="12" s="1"/>
  <c r="AA17" i="12" s="1"/>
  <c r="Z12" i="12"/>
  <c r="Z10" i="12"/>
  <c r="Z11" i="12"/>
  <c r="Z13" i="12"/>
  <c r="Y18" i="11"/>
  <c r="Y19" i="11" s="1"/>
  <c r="X18" i="11"/>
  <c r="X19" i="11" s="1"/>
  <c r="W18" i="11"/>
  <c r="W19" i="11" s="1"/>
  <c r="V18" i="11"/>
  <c r="V19" i="11" s="1"/>
  <c r="U18" i="11"/>
  <c r="U19" i="11" s="1"/>
  <c r="T18" i="11"/>
  <c r="T19" i="11" s="1"/>
  <c r="S18" i="11"/>
  <c r="S19" i="11" s="1"/>
  <c r="R18" i="11"/>
  <c r="R19" i="11" s="1"/>
  <c r="Q18" i="11"/>
  <c r="Q19" i="11" s="1"/>
  <c r="P18" i="11"/>
  <c r="P19" i="11" s="1"/>
  <c r="O18" i="11"/>
  <c r="O19" i="11" s="1"/>
  <c r="N18" i="11"/>
  <c r="N19" i="11" s="1"/>
  <c r="M18" i="11"/>
  <c r="M19" i="11" s="1"/>
  <c r="L18" i="11"/>
  <c r="L19" i="11" s="1"/>
  <c r="K18" i="11"/>
  <c r="K19" i="11" s="1"/>
  <c r="J18" i="11"/>
  <c r="J19" i="11" s="1"/>
  <c r="I18" i="11"/>
  <c r="I19" i="11" s="1"/>
  <c r="H18" i="11"/>
  <c r="H19" i="11" s="1"/>
  <c r="G18" i="11"/>
  <c r="G19" i="11" s="1"/>
  <c r="F18" i="11"/>
  <c r="F19" i="11" s="1"/>
  <c r="Z15" i="11"/>
  <c r="Z17" i="11"/>
  <c r="Z14" i="11"/>
  <c r="AA21" i="14" l="1"/>
  <c r="AA50" i="16"/>
  <c r="AA39" i="16"/>
  <c r="AA23" i="16"/>
  <c r="AA41" i="16"/>
  <c r="AA51" i="16"/>
  <c r="AA52" i="16"/>
  <c r="AA45" i="16"/>
  <c r="AA26" i="16"/>
  <c r="AA38" i="16"/>
  <c r="AA37" i="16"/>
  <c r="AA44" i="16"/>
  <c r="AA54" i="16"/>
  <c r="AA24" i="16"/>
  <c r="AA13" i="13"/>
  <c r="AA15" i="13"/>
  <c r="AA14" i="13"/>
  <c r="AA22" i="13"/>
  <c r="AA17" i="13"/>
  <c r="AA14" i="12"/>
  <c r="AA16" i="12"/>
  <c r="AA15" i="12"/>
  <c r="AA16" i="11"/>
  <c r="AA10" i="11"/>
  <c r="AA11" i="11"/>
  <c r="AA13" i="11"/>
  <c r="AA12" i="11"/>
  <c r="AA40" i="16"/>
  <c r="AA42" i="16"/>
  <c r="AA31" i="16"/>
  <c r="AA43" i="16"/>
  <c r="AA32" i="16"/>
  <c r="AA16" i="16"/>
  <c r="AA35" i="16"/>
  <c r="AA25" i="16"/>
  <c r="AA13" i="16"/>
  <c r="AA11" i="14"/>
  <c r="AA11" i="16"/>
  <c r="AA53" i="16"/>
  <c r="AA17" i="16"/>
  <c r="AA30" i="16"/>
  <c r="AA21" i="16"/>
  <c r="AA20" i="16"/>
  <c r="AA49" i="16"/>
  <c r="AA18" i="16"/>
  <c r="AA12" i="16"/>
  <c r="AA14" i="16"/>
  <c r="AA22" i="16"/>
  <c r="AA15" i="16"/>
  <c r="AA27" i="16"/>
  <c r="AA10" i="16"/>
  <c r="AA47" i="16"/>
  <c r="AA19" i="13"/>
  <c r="AA10" i="13"/>
  <c r="AA18" i="13"/>
  <c r="AA11" i="13"/>
  <c r="AA12" i="14"/>
  <c r="AA17" i="14"/>
  <c r="AA13" i="14"/>
  <c r="AA16" i="14"/>
  <c r="AA20" i="14"/>
  <c r="AA15" i="14"/>
  <c r="AA18" i="14"/>
  <c r="AA10" i="14"/>
  <c r="AA19" i="14"/>
  <c r="AA46" i="16"/>
  <c r="AA36" i="16"/>
  <c r="AA29" i="16"/>
  <c r="AA48" i="16"/>
  <c r="AA19" i="16"/>
  <c r="AA33" i="16"/>
  <c r="AA34" i="16"/>
  <c r="AA28" i="16"/>
  <c r="AA14" i="14"/>
  <c r="AA21" i="13"/>
  <c r="AA16" i="13"/>
  <c r="AA23" i="13"/>
  <c r="AA20" i="13"/>
  <c r="AA12" i="13"/>
  <c r="AA12" i="12"/>
  <c r="AA10" i="12"/>
  <c r="AA11" i="12"/>
  <c r="AA13" i="12"/>
  <c r="AA15" i="11"/>
  <c r="AA17" i="11"/>
  <c r="AA14" i="11"/>
</calcChain>
</file>

<file path=xl/sharedStrings.xml><?xml version="1.0" encoding="utf-8"?>
<sst xmlns="http://schemas.openxmlformats.org/spreadsheetml/2006/main" count="1295" uniqueCount="251">
  <si>
    <t>№</t>
  </si>
  <si>
    <t>Фамилия, Имя</t>
  </si>
  <si>
    <t>Г.р.</t>
  </si>
  <si>
    <t>Трасса №</t>
  </si>
  <si>
    <t>Судья_____________________</t>
  </si>
  <si>
    <t>Сектор __</t>
  </si>
  <si>
    <t>4 черная</t>
  </si>
  <si>
    <t>3 красная</t>
  </si>
  <si>
    <t>2 оранжевая</t>
  </si>
  <si>
    <t>Трасса</t>
  </si>
  <si>
    <t>Финал</t>
  </si>
  <si>
    <t>ФИО</t>
  </si>
  <si>
    <t>г.р.</t>
  </si>
  <si>
    <t>разр</t>
  </si>
  <si>
    <t>Трасс</t>
  </si>
  <si>
    <t>Баллы</t>
  </si>
  <si>
    <t>Топ</t>
  </si>
  <si>
    <t>прошло</t>
  </si>
  <si>
    <t>стоимость</t>
  </si>
  <si>
    <t>Тренер</t>
  </si>
  <si>
    <t>Поп</t>
  </si>
  <si>
    <t>поп</t>
  </si>
  <si>
    <t>"Детско-юношеская спортивная школа Грань"</t>
  </si>
  <si>
    <t>(дисциплина боулдеринг)</t>
  </si>
  <si>
    <t>г. Новокузнецк</t>
  </si>
  <si>
    <t>Бон</t>
  </si>
  <si>
    <t>Муниципальное автономное образовательное учреждение дополнительного образования</t>
  </si>
  <si>
    <t xml:space="preserve">Главный судья                                                        </t>
  </si>
  <si>
    <t>/Дуплинская Е.О., СС2К,  г. Новокузнецк/</t>
  </si>
  <si>
    <t xml:space="preserve">Главный секретарь                                                    </t>
  </si>
  <si>
    <t>Вып.</t>
  </si>
  <si>
    <t>разр.</t>
  </si>
  <si>
    <t>Девочки  2005-2006 г.р.</t>
  </si>
  <si>
    <t>Мальчики  2005-2006 г.р.</t>
  </si>
  <si>
    <t>Девочки  2003-2004 г.р.</t>
  </si>
  <si>
    <t>Мальчики  2003-2004 г.р.</t>
  </si>
  <si>
    <t>Шумкина Екатерина</t>
  </si>
  <si>
    <t>б/р</t>
  </si>
  <si>
    <t>Калина Ю.В.</t>
  </si>
  <si>
    <t>Ларионова И.А.</t>
  </si>
  <si>
    <t>Дуплинская Е.О.</t>
  </si>
  <si>
    <t>Горбатенко Виктория</t>
  </si>
  <si>
    <t>3-ю</t>
  </si>
  <si>
    <t>Елкин Данил</t>
  </si>
  <si>
    <t>Донцов Александр</t>
  </si>
  <si>
    <t>Оглезнев Михаил</t>
  </si>
  <si>
    <t>1-ю</t>
  </si>
  <si>
    <t>Донцов Владимир</t>
  </si>
  <si>
    <t>Красуцкий Алексей</t>
  </si>
  <si>
    <t>Смирнов Георгий</t>
  </si>
  <si>
    <t>Антонова Кристина</t>
  </si>
  <si>
    <t>2-ю</t>
  </si>
  <si>
    <t>Чащина О.Н.</t>
  </si>
  <si>
    <t>Но Алиса</t>
  </si>
  <si>
    <t>Гвоздева Регина</t>
  </si>
  <si>
    <t>Яковлев Вячеслав</t>
  </si>
  <si>
    <t>Суховольский Вениамин</t>
  </si>
  <si>
    <t>Мячина Валерия</t>
  </si>
  <si>
    <t>Штайгер Екатерина</t>
  </si>
  <si>
    <t>Копеина Маргарита</t>
  </si>
  <si>
    <t>Глобина Елена</t>
  </si>
  <si>
    <t>Михайлов Михаил</t>
  </si>
  <si>
    <t>Бардин Вадим</t>
  </si>
  <si>
    <t>Поликанов Данил</t>
  </si>
  <si>
    <t>Шахова Екатерина</t>
  </si>
  <si>
    <t>Петрова Ксения</t>
  </si>
  <si>
    <t>Шестернев Андрей</t>
  </si>
  <si>
    <t>Милентева Элеонора</t>
  </si>
  <si>
    <t>Селихов Андрей</t>
  </si>
  <si>
    <t>Старт.</t>
  </si>
  <si>
    <t>Фамилия</t>
  </si>
  <si>
    <t>год</t>
  </si>
  <si>
    <t>попытки</t>
  </si>
  <si>
    <t>ТОР</t>
  </si>
  <si>
    <t>Роспись</t>
  </si>
  <si>
    <t>имя</t>
  </si>
  <si>
    <t>рожд</t>
  </si>
  <si>
    <t>Бонус</t>
  </si>
  <si>
    <t>___________________________</t>
  </si>
  <si>
    <t>____________________________</t>
  </si>
  <si>
    <t>подпись</t>
  </si>
  <si>
    <t>Фамилия И.О.</t>
  </si>
  <si>
    <t>Трасса № 1</t>
  </si>
  <si>
    <t>Трасса № 3</t>
  </si>
  <si>
    <t>Трасса № 2</t>
  </si>
  <si>
    <t xml:space="preserve">Судья трасс </t>
  </si>
  <si>
    <t>Сизова Кристина</t>
  </si>
  <si>
    <t>Полосухин Денис</t>
  </si>
  <si>
    <t>Ямников Никита</t>
  </si>
  <si>
    <t>Леоненко Михаил</t>
  </si>
  <si>
    <t>Проскурин А.В.</t>
  </si>
  <si>
    <t>Волков Александр</t>
  </si>
  <si>
    <t>Бушуев Алексей</t>
  </si>
  <si>
    <t>Лысак Александр</t>
  </si>
  <si>
    <t>Третьяков Илья</t>
  </si>
  <si>
    <t>Старинков Александр</t>
  </si>
  <si>
    <t>Группа № 2  (12.00-13.30)</t>
  </si>
  <si>
    <t>Группа№ 1  (10.00-11-30)</t>
  </si>
  <si>
    <t>Петров Максим</t>
  </si>
  <si>
    <t>Место</t>
  </si>
  <si>
    <t>Женщины</t>
  </si>
  <si>
    <t>Мужчины</t>
  </si>
  <si>
    <t>разряд</t>
  </si>
  <si>
    <t>Анисимова Валентина</t>
  </si>
  <si>
    <t>Богданова Александра</t>
  </si>
  <si>
    <t>Ахременко Анастасия</t>
  </si>
  <si>
    <t>Скобелина Полина</t>
  </si>
  <si>
    <t>Железцова Софья</t>
  </si>
  <si>
    <t>Пляскина Мария</t>
  </si>
  <si>
    <t>Барнаул</t>
  </si>
  <si>
    <t>Чиков Александр</t>
  </si>
  <si>
    <t>Тарманов Александр</t>
  </si>
  <si>
    <t>Орехова Софья</t>
  </si>
  <si>
    <t>Нештуков Данил</t>
  </si>
  <si>
    <t>Алексеенко Роман</t>
  </si>
  <si>
    <t>Каширина Яна</t>
  </si>
  <si>
    <t>Замкова Арина</t>
  </si>
  <si>
    <t>Куликова Анастасия</t>
  </si>
  <si>
    <t>Желудков Егор</t>
  </si>
  <si>
    <t>Сероштанов А.В.</t>
  </si>
  <si>
    <t>Ипатко Анастасия</t>
  </si>
  <si>
    <t>Минжулин Семен</t>
  </si>
  <si>
    <t>Филоненко Кирилл</t>
  </si>
  <si>
    <t>Жилин Сергей</t>
  </si>
  <si>
    <t>Новокузнецк ГДД(Ю)Т</t>
  </si>
  <si>
    <t>Бекетов Павел</t>
  </si>
  <si>
    <t>Новокузнецк ДДШ№95</t>
  </si>
  <si>
    <t>Новокузнецк Грань</t>
  </si>
  <si>
    <t>Израильский Алексей</t>
  </si>
  <si>
    <t>Князев Павел</t>
  </si>
  <si>
    <t>Пузенков Александр</t>
  </si>
  <si>
    <t>Быков Кирилл</t>
  </si>
  <si>
    <t>Смоляр Карина</t>
  </si>
  <si>
    <t>Хорев Сергей</t>
  </si>
  <si>
    <t>Ашурова Виктория</t>
  </si>
  <si>
    <t>Карпенко Константин</t>
  </si>
  <si>
    <t>Ильиных Всеволод</t>
  </si>
  <si>
    <t>КМС</t>
  </si>
  <si>
    <t>Кемерово</t>
  </si>
  <si>
    <t>Данилов Павел</t>
  </si>
  <si>
    <t>Дергунов Анатолий</t>
  </si>
  <si>
    <t>Морозов Артем</t>
  </si>
  <si>
    <t>Романовский Никита</t>
  </si>
  <si>
    <t>Капитонова Анастасия</t>
  </si>
  <si>
    <t>Пинаева Елизавета</t>
  </si>
  <si>
    <t>Тузкова Валерия</t>
  </si>
  <si>
    <t>МС</t>
  </si>
  <si>
    <t>Пугачева Гульнара</t>
  </si>
  <si>
    <t>Новокузнецк Алатау</t>
  </si>
  <si>
    <t>Суздальцева Полина</t>
  </si>
  <si>
    <t>Сухорукова Наталья</t>
  </si>
  <si>
    <t>Слободчикова Татьяна</t>
  </si>
  <si>
    <t>Гончарова Галина</t>
  </si>
  <si>
    <t>Тюрина Виктория</t>
  </si>
  <si>
    <t>Кожарский Евгений</t>
  </si>
  <si>
    <t>Суздальцев Егор</t>
  </si>
  <si>
    <t>Юдинцев Дмитрий</t>
  </si>
  <si>
    <t>Жданов Сергей</t>
  </si>
  <si>
    <t>Аникин Александр</t>
  </si>
  <si>
    <t>Белоусов Алексей</t>
  </si>
  <si>
    <t>Чжан Николай</t>
  </si>
  <si>
    <t>Столяр Евгений</t>
  </si>
  <si>
    <t>Воробьев Игорь</t>
  </si>
  <si>
    <t>Чеботников Константин</t>
  </si>
  <si>
    <t>Белов Сергей</t>
  </si>
  <si>
    <t>Арбузов Денис</t>
  </si>
  <si>
    <t>/Ларионова И.А., СС1К,  г. Новокузнецк/</t>
  </si>
  <si>
    <t>ДЕПАРТАМЕНТ МОЛОДЕЖНОЙ ПОЛИТИКИ И СПОРТА КЕМЕРОВСКОЙ ОБЛАСТИ</t>
  </si>
  <si>
    <t>ФЕДЕРАЦИЯ СКАЛОЛАЗАНИЯ КЕМЕРОВСКОЙ ОБЛАСТИ</t>
  </si>
  <si>
    <t>Нестеров Никита</t>
  </si>
  <si>
    <t>Чемпионат Кемеровской области по скалолазанию,</t>
  </si>
  <si>
    <t>посвященный памяти А.Фогта и Ю.Утешева</t>
  </si>
  <si>
    <t>28-30 октября 2016 г.</t>
  </si>
  <si>
    <t xml:space="preserve">Итоговый протокол боулдеринг </t>
  </si>
  <si>
    <t>/Серкова Т.Ю., СС2К,  г. Новокузнецк/</t>
  </si>
  <si>
    <t>итоговый протокол</t>
  </si>
  <si>
    <t>Суздальцева П.С.</t>
  </si>
  <si>
    <t>Баканова Елизавета</t>
  </si>
  <si>
    <t>Енусова Карина</t>
  </si>
  <si>
    <t>Шишкарева Анастасия</t>
  </si>
  <si>
    <t>Паршукова Элла</t>
  </si>
  <si>
    <t>Никитасова Маргарита</t>
  </si>
  <si>
    <t>Абакан</t>
  </si>
  <si>
    <t>Шамова Полина</t>
  </si>
  <si>
    <t>Бильтреков Владимир</t>
  </si>
  <si>
    <t>Козлов Евгений</t>
  </si>
  <si>
    <t>Команда</t>
  </si>
  <si>
    <t>Группа № 4  (16.30-18.00)</t>
  </si>
  <si>
    <t>Группа № 3  (14.30-13.30)</t>
  </si>
  <si>
    <t>В/К</t>
  </si>
  <si>
    <t>Потанин Артем</t>
  </si>
  <si>
    <t>Маркин Вадим</t>
  </si>
  <si>
    <t>Первенство ДЮСШ "Грань" по скалолазанию,
 посвященное памяти А.Фойгта и Ю.Утешева</t>
  </si>
  <si>
    <t>Некрасов Сергей</t>
  </si>
  <si>
    <t>1 зеленая</t>
  </si>
  <si>
    <t>Горбачев Евгений</t>
  </si>
  <si>
    <t>Новосибирск</t>
  </si>
  <si>
    <t>Трасса №3</t>
  </si>
  <si>
    <t>Трасса № 4</t>
  </si>
  <si>
    <t>Финал женщины</t>
  </si>
  <si>
    <t>Финал  мужчины</t>
  </si>
  <si>
    <t>ЛАЗАНИЕ НА СКОРОСТЬ</t>
  </si>
  <si>
    <t>Итоговый протокол</t>
  </si>
  <si>
    <t>место</t>
  </si>
  <si>
    <t>Ф.И.</t>
  </si>
  <si>
    <t>команда</t>
  </si>
  <si>
    <t>1 квалификация</t>
  </si>
  <si>
    <t>2 квалификация</t>
  </si>
  <si>
    <t>лучшее</t>
  </si>
  <si>
    <t>1/2 финала</t>
  </si>
  <si>
    <t>финал</t>
  </si>
  <si>
    <t>вып.</t>
  </si>
  <si>
    <t>лев.</t>
  </si>
  <si>
    <t>прав.</t>
  </si>
  <si>
    <t>сумма</t>
  </si>
  <si>
    <t>лев</t>
  </si>
  <si>
    <t>прав</t>
  </si>
  <si>
    <t>Анисимов Илья</t>
  </si>
  <si>
    <t>Воробьева Вероника</t>
  </si>
  <si>
    <t>Гурьевск</t>
  </si>
  <si>
    <t>Воробьева Ольга</t>
  </si>
  <si>
    <t>в/к</t>
  </si>
  <si>
    <t>Пляскина Татьяна</t>
  </si>
  <si>
    <t>Дуплинская Екатерина</t>
  </si>
  <si>
    <t>Леонова Евгения</t>
  </si>
  <si>
    <t>Ларченко Матвей</t>
  </si>
  <si>
    <t>Левашов Евгений</t>
  </si>
  <si>
    <t>Тарманов Алексей</t>
  </si>
  <si>
    <t>Трукшин Егор</t>
  </si>
  <si>
    <t>Воробьев Николай</t>
  </si>
  <si>
    <t>н/я</t>
  </si>
  <si>
    <t>Столяров Евгений</t>
  </si>
  <si>
    <t>срыв</t>
  </si>
  <si>
    <t>20,9*</t>
  </si>
  <si>
    <t>10,83*</t>
  </si>
  <si>
    <t>5,83*</t>
  </si>
  <si>
    <t>11,97*</t>
  </si>
  <si>
    <t>6,62*</t>
  </si>
  <si>
    <t>14,31*</t>
  </si>
  <si>
    <t>6,93*</t>
  </si>
  <si>
    <t>5,68*</t>
  </si>
  <si>
    <t>7,96*</t>
  </si>
  <si>
    <t>3,74*</t>
  </si>
  <si>
    <t>16,09*</t>
  </si>
  <si>
    <t>Список участников</t>
  </si>
  <si>
    <t>65в/к</t>
  </si>
  <si>
    <t>66в/к</t>
  </si>
  <si>
    <t>67в/к</t>
  </si>
  <si>
    <t>68в/к</t>
  </si>
  <si>
    <t>69в/к</t>
  </si>
  <si>
    <t>29 октября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</si>
</sst>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i/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14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sz val="11"/>
      <name val="Arial Cyr"/>
      <family val="2"/>
      <charset val="204"/>
    </font>
    <font>
      <b/>
      <i/>
      <sz val="11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protection hidden="1"/>
    </xf>
    <xf numFmtId="0" fontId="3" fillId="0" borderId="1" applyBorder="0">
      <protection hidden="1"/>
    </xf>
    <xf numFmtId="0" fontId="3" fillId="0" borderId="1" applyProtection="0">
      <protection hidden="1"/>
    </xf>
  </cellStyleXfs>
  <cellXfs count="23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0" fontId="0" fillId="0" borderId="0" xfId="0" quotePrefix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0" borderId="6" xfId="0" applyFont="1" applyFill="1" applyBorder="1"/>
    <xf numFmtId="0" fontId="0" fillId="0" borderId="7" xfId="0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2" xfId="0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/>
    <xf numFmtId="0" fontId="11" fillId="0" borderId="0" xfId="0" applyFont="1" applyAlignment="1">
      <alignment horizontal="center"/>
    </xf>
    <xf numFmtId="0" fontId="0" fillId="0" borderId="2" xfId="0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/>
    </xf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3" fillId="0" borderId="0" xfId="0" applyFont="1" applyAlignment="1">
      <alignment horizontal="right"/>
    </xf>
    <xf numFmtId="0" fontId="0" fillId="0" borderId="1" xfId="0" applyFill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3" xfId="0" applyFill="1" applyBorder="1"/>
    <xf numFmtId="0" fontId="14" fillId="0" borderId="3" xfId="0" applyFont="1" applyBorder="1"/>
    <xf numFmtId="0" fontId="13" fillId="0" borderId="9" xfId="0" applyFont="1" applyBorder="1"/>
    <xf numFmtId="0" fontId="13" fillId="0" borderId="3" xfId="0" applyFont="1" applyBorder="1"/>
    <xf numFmtId="0" fontId="0" fillId="0" borderId="0" xfId="0" applyFont="1"/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/>
    <xf numFmtId="0" fontId="0" fillId="0" borderId="0" xfId="0" applyFont="1" applyAlignment="1"/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/>
    <xf numFmtId="0" fontId="23" fillId="0" borderId="0" xfId="0" applyFont="1"/>
    <xf numFmtId="14" fontId="22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12" fillId="0" borderId="3" xfId="0" applyFont="1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4" fontId="22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2" fontId="0" fillId="0" borderId="3" xfId="0" applyNumberFormat="1" applyFill="1" applyBorder="1"/>
    <xf numFmtId="0" fontId="17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2" fontId="25" fillId="0" borderId="1" xfId="0" applyNumberFormat="1" applyFont="1" applyFill="1" applyBorder="1"/>
    <xf numFmtId="0" fontId="25" fillId="0" borderId="1" xfId="0" applyFont="1" applyBorder="1" applyAlignment="1">
      <alignment horizontal="center"/>
    </xf>
    <xf numFmtId="0" fontId="24" fillId="0" borderId="1" xfId="0" applyFont="1" applyFill="1" applyBorder="1"/>
    <xf numFmtId="0" fontId="26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0" fillId="0" borderId="2" xfId="0" applyFont="1" applyFill="1" applyBorder="1"/>
    <xf numFmtId="2" fontId="0" fillId="0" borderId="2" xfId="0" applyNumberFormat="1" applyFill="1" applyBorder="1"/>
    <xf numFmtId="0" fontId="0" fillId="0" borderId="3" xfId="0" applyBorder="1" applyAlignment="1">
      <alignment horizontal="center"/>
    </xf>
    <xf numFmtId="0" fontId="13" fillId="0" borderId="2" xfId="0" applyFont="1" applyBorder="1"/>
    <xf numFmtId="0" fontId="12" fillId="0" borderId="1" xfId="0" applyFont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7" xfId="0" applyNumberFormat="1" applyFill="1" applyBorder="1"/>
    <xf numFmtId="0" fontId="0" fillId="0" borderId="14" xfId="0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5" fillId="0" borderId="1" xfId="0" quotePrefix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4" fontId="22" fillId="0" borderId="0" xfId="0" applyNumberFormat="1" applyFont="1" applyAlignment="1"/>
    <xf numFmtId="0" fontId="12" fillId="0" borderId="1" xfId="0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4" fontId="22" fillId="0" borderId="0" xfId="0" applyNumberFormat="1" applyFont="1" applyAlignment="1">
      <alignment horizontal="right"/>
    </xf>
  </cellXfs>
  <cellStyles count="13">
    <cellStyle name="Обычный" xfId="0" builtinId="0"/>
    <cellStyle name="Обычный 10" xfId="8"/>
    <cellStyle name="Обычный 11" xfId="9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  <cellStyle name="Обычный 9" xfId="7"/>
    <cellStyle name="Стиль 1" xfId="10"/>
    <cellStyle name="Стиль 2" xfId="11"/>
    <cellStyle name="Стиль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view="pageLayout" workbookViewId="0">
      <selection activeCell="B32" sqref="B32"/>
    </sheetView>
  </sheetViews>
  <sheetFormatPr defaultColWidth="9.140625" defaultRowHeight="15" x14ac:dyDescent="0.25"/>
  <cols>
    <col min="1" max="1" width="5.140625" style="3" customWidth="1"/>
    <col min="2" max="2" width="24.5703125" style="2" customWidth="1"/>
    <col min="3" max="3" width="7.28515625" style="3" customWidth="1"/>
    <col min="4" max="7" width="12.5703125" style="2" customWidth="1"/>
    <col min="8" max="8" width="8.28515625" style="2" customWidth="1"/>
    <col min="9" max="16384" width="9.140625" style="2"/>
  </cols>
  <sheetData>
    <row r="1" spans="1:7" x14ac:dyDescent="0.25">
      <c r="A1" s="202" t="s">
        <v>97</v>
      </c>
      <c r="B1" s="202"/>
      <c r="C1" s="203" t="s">
        <v>4</v>
      </c>
      <c r="D1" s="203"/>
      <c r="E1" s="203"/>
      <c r="F1" s="203"/>
      <c r="G1" s="1" t="s">
        <v>5</v>
      </c>
    </row>
    <row r="2" spans="1:7" x14ac:dyDescent="0.25">
      <c r="A2" s="5"/>
      <c r="C2" s="2"/>
    </row>
    <row r="3" spans="1:7" x14ac:dyDescent="0.25">
      <c r="A3" s="204" t="s">
        <v>0</v>
      </c>
      <c r="B3" s="204" t="s">
        <v>1</v>
      </c>
      <c r="C3" s="204" t="s">
        <v>2</v>
      </c>
      <c r="D3" s="204" t="s">
        <v>3</v>
      </c>
      <c r="E3" s="204"/>
      <c r="F3" s="204"/>
      <c r="G3" s="204"/>
    </row>
    <row r="4" spans="1:7" x14ac:dyDescent="0.25">
      <c r="A4" s="204"/>
      <c r="B4" s="204"/>
      <c r="C4" s="204"/>
      <c r="D4" s="109" t="s">
        <v>194</v>
      </c>
      <c r="E4" s="64" t="s">
        <v>8</v>
      </c>
      <c r="F4" s="64" t="s">
        <v>7</v>
      </c>
      <c r="G4" s="64" t="s">
        <v>6</v>
      </c>
    </row>
    <row r="5" spans="1:7" x14ac:dyDescent="0.25">
      <c r="A5" s="65">
        <v>1</v>
      </c>
      <c r="B5" s="101" t="s">
        <v>158</v>
      </c>
      <c r="C5" s="102">
        <v>1985</v>
      </c>
      <c r="D5" s="102"/>
      <c r="E5" s="102"/>
      <c r="F5" s="66"/>
      <c r="G5" s="66"/>
    </row>
    <row r="6" spans="1:7" x14ac:dyDescent="0.25">
      <c r="A6" s="65">
        <v>2</v>
      </c>
      <c r="B6" s="70" t="s">
        <v>103</v>
      </c>
      <c r="C6" s="69">
        <v>2005</v>
      </c>
      <c r="D6" s="69"/>
      <c r="E6" s="45"/>
      <c r="F6" s="66"/>
      <c r="G6" s="66"/>
    </row>
    <row r="7" spans="1:7" x14ac:dyDescent="0.25">
      <c r="A7" s="65">
        <v>3</v>
      </c>
      <c r="B7" s="48" t="s">
        <v>105</v>
      </c>
      <c r="C7" s="45">
        <v>2003</v>
      </c>
      <c r="D7" s="45"/>
      <c r="E7" s="45"/>
      <c r="F7" s="66"/>
      <c r="G7" s="66"/>
    </row>
    <row r="8" spans="1:7" x14ac:dyDescent="0.25">
      <c r="A8" s="65">
        <v>4</v>
      </c>
      <c r="B8" s="48" t="s">
        <v>104</v>
      </c>
      <c r="C8" s="45">
        <v>2003</v>
      </c>
      <c r="D8" s="45"/>
      <c r="E8" s="45"/>
      <c r="F8" s="66"/>
      <c r="G8" s="66"/>
    </row>
    <row r="9" spans="1:7" x14ac:dyDescent="0.25">
      <c r="A9" s="65">
        <v>5</v>
      </c>
      <c r="B9" s="48" t="s">
        <v>60</v>
      </c>
      <c r="C9" s="45">
        <v>2003</v>
      </c>
      <c r="D9" s="45"/>
      <c r="E9" s="45"/>
      <c r="F9" s="66"/>
      <c r="G9" s="66"/>
    </row>
    <row r="10" spans="1:7" x14ac:dyDescent="0.25">
      <c r="A10" s="65">
        <v>6</v>
      </c>
      <c r="B10" s="48" t="s">
        <v>106</v>
      </c>
      <c r="C10" s="45">
        <v>2004</v>
      </c>
      <c r="D10" s="45"/>
      <c r="E10" s="45"/>
      <c r="F10" s="66"/>
      <c r="G10" s="66"/>
    </row>
    <row r="11" spans="1:7" x14ac:dyDescent="0.25">
      <c r="A11" s="65">
        <v>7</v>
      </c>
      <c r="B11" s="48" t="s">
        <v>54</v>
      </c>
      <c r="C11" s="45">
        <v>2004</v>
      </c>
      <c r="D11" s="45"/>
      <c r="E11" s="45"/>
      <c r="F11" s="66"/>
      <c r="G11" s="66"/>
    </row>
    <row r="12" spans="1:7" x14ac:dyDescent="0.25">
      <c r="A12" s="65">
        <v>8</v>
      </c>
      <c r="B12" s="49" t="s">
        <v>43</v>
      </c>
      <c r="C12" s="45">
        <v>2006</v>
      </c>
      <c r="D12" s="45"/>
      <c r="E12" s="45"/>
      <c r="F12" s="66"/>
      <c r="G12" s="66"/>
    </row>
    <row r="13" spans="1:7" x14ac:dyDescent="0.25">
      <c r="A13" s="65">
        <v>9</v>
      </c>
      <c r="B13" s="49" t="s">
        <v>118</v>
      </c>
      <c r="C13" s="45">
        <v>2004</v>
      </c>
      <c r="D13" s="45"/>
      <c r="E13" s="49"/>
      <c r="F13" s="66"/>
      <c r="G13" s="66"/>
    </row>
    <row r="14" spans="1:7" x14ac:dyDescent="0.25">
      <c r="A14" s="65">
        <v>10</v>
      </c>
      <c r="B14" s="70" t="s">
        <v>116</v>
      </c>
      <c r="C14" s="69">
        <v>2005</v>
      </c>
      <c r="D14" s="69"/>
      <c r="E14" s="49"/>
      <c r="F14" s="66"/>
      <c r="G14" s="66"/>
    </row>
    <row r="15" spans="1:7" x14ac:dyDescent="0.25">
      <c r="A15" s="65">
        <v>11</v>
      </c>
      <c r="B15" s="48" t="s">
        <v>117</v>
      </c>
      <c r="C15" s="45">
        <v>2004</v>
      </c>
      <c r="D15" s="45"/>
      <c r="E15" s="45"/>
      <c r="F15" s="66"/>
      <c r="G15" s="66"/>
    </row>
    <row r="16" spans="1:7" x14ac:dyDescent="0.25">
      <c r="A16" s="65">
        <v>12</v>
      </c>
      <c r="B16" s="49" t="s">
        <v>169</v>
      </c>
      <c r="C16" s="45">
        <v>2004</v>
      </c>
      <c r="D16" s="45"/>
      <c r="E16" s="45"/>
      <c r="F16" s="66"/>
      <c r="G16" s="66"/>
    </row>
    <row r="17" spans="1:7" x14ac:dyDescent="0.25">
      <c r="A17" s="65">
        <v>13</v>
      </c>
      <c r="B17" s="49" t="s">
        <v>45</v>
      </c>
      <c r="C17" s="45">
        <v>2004</v>
      </c>
      <c r="D17" s="45"/>
      <c r="E17" s="45"/>
      <c r="F17" s="66"/>
      <c r="G17" s="66"/>
    </row>
    <row r="18" spans="1:7" x14ac:dyDescent="0.25">
      <c r="A18" s="65">
        <v>14</v>
      </c>
      <c r="B18" s="49" t="s">
        <v>95</v>
      </c>
      <c r="C18" s="45">
        <v>2004</v>
      </c>
      <c r="D18" s="45"/>
      <c r="E18" s="45"/>
      <c r="F18" s="66"/>
      <c r="G18" s="66"/>
    </row>
    <row r="19" spans="1:7" x14ac:dyDescent="0.25">
      <c r="A19" s="65">
        <v>15</v>
      </c>
      <c r="B19" s="48" t="s">
        <v>36</v>
      </c>
      <c r="C19" s="45">
        <v>2006</v>
      </c>
      <c r="D19" s="45"/>
      <c r="E19" s="45"/>
      <c r="F19" s="66"/>
      <c r="G19" s="66"/>
    </row>
    <row r="20" spans="1:7" x14ac:dyDescent="0.25">
      <c r="A20" s="65">
        <v>16</v>
      </c>
      <c r="B20" s="49" t="s">
        <v>114</v>
      </c>
      <c r="C20" s="45">
        <v>2006</v>
      </c>
      <c r="D20" s="45"/>
      <c r="E20" s="45"/>
      <c r="F20" s="66"/>
      <c r="G20" s="66"/>
    </row>
    <row r="21" spans="1:7" x14ac:dyDescent="0.25">
      <c r="A21" s="65">
        <v>17</v>
      </c>
      <c r="B21" s="70" t="s">
        <v>41</v>
      </c>
      <c r="C21" s="69">
        <v>2006</v>
      </c>
      <c r="D21" s="45"/>
      <c r="E21" s="45"/>
      <c r="F21" s="66"/>
      <c r="G21" s="66"/>
    </row>
    <row r="22" spans="1:7" x14ac:dyDescent="0.25">
      <c r="A22" s="65">
        <v>18</v>
      </c>
      <c r="B22" s="49" t="s">
        <v>89</v>
      </c>
      <c r="C22" s="45">
        <v>2003</v>
      </c>
      <c r="D22" s="45"/>
      <c r="E22" s="45"/>
      <c r="F22" s="66"/>
      <c r="G22" s="66"/>
    </row>
    <row r="23" spans="1:7" x14ac:dyDescent="0.25">
      <c r="A23" s="65">
        <v>19</v>
      </c>
      <c r="B23" s="49" t="s">
        <v>113</v>
      </c>
      <c r="C23" s="45">
        <v>2005</v>
      </c>
      <c r="D23" s="67"/>
      <c r="E23" s="68"/>
      <c r="F23" s="66"/>
      <c r="G23" s="66"/>
    </row>
    <row r="24" spans="1:7" x14ac:dyDescent="0.25">
      <c r="A24" s="65">
        <v>20</v>
      </c>
      <c r="B24" s="49" t="s">
        <v>112</v>
      </c>
      <c r="C24" s="45">
        <v>2003</v>
      </c>
      <c r="D24" s="45"/>
      <c r="E24" s="45"/>
      <c r="F24" s="66"/>
      <c r="G24" s="66"/>
    </row>
    <row r="25" spans="1:7" x14ac:dyDescent="0.25">
      <c r="A25" s="65">
        <v>21</v>
      </c>
      <c r="B25" s="49" t="s">
        <v>87</v>
      </c>
      <c r="C25" s="45">
        <v>2004</v>
      </c>
      <c r="D25" s="45"/>
      <c r="E25" s="45"/>
      <c r="F25" s="66"/>
      <c r="G25" s="66"/>
    </row>
    <row r="26" spans="1:7" x14ac:dyDescent="0.25">
      <c r="A26" s="65">
        <v>22</v>
      </c>
      <c r="B26" s="49" t="s">
        <v>56</v>
      </c>
      <c r="C26" s="45">
        <v>2003</v>
      </c>
      <c r="D26" s="45"/>
      <c r="E26" s="45"/>
      <c r="F26" s="66"/>
      <c r="G26" s="66"/>
    </row>
    <row r="27" spans="1:7" x14ac:dyDescent="0.25">
      <c r="A27" s="65">
        <v>23</v>
      </c>
      <c r="B27" s="49" t="s">
        <v>111</v>
      </c>
      <c r="C27" s="45">
        <v>2004</v>
      </c>
      <c r="D27" s="45"/>
      <c r="E27" s="45"/>
      <c r="F27" s="66"/>
      <c r="G27" s="66"/>
    </row>
    <row r="28" spans="1:7" x14ac:dyDescent="0.25">
      <c r="A28" s="65">
        <v>24</v>
      </c>
      <c r="B28" s="48" t="s">
        <v>58</v>
      </c>
      <c r="C28" s="45">
        <v>2003</v>
      </c>
      <c r="D28" s="69"/>
      <c r="E28" s="45"/>
      <c r="F28" s="66"/>
      <c r="G28" s="66"/>
    </row>
    <row r="29" spans="1:7" x14ac:dyDescent="0.25">
      <c r="A29" s="65">
        <v>25</v>
      </c>
      <c r="B29" s="49" t="s">
        <v>55</v>
      </c>
      <c r="C29" s="45">
        <v>2003</v>
      </c>
      <c r="D29" s="45"/>
      <c r="E29" s="45"/>
      <c r="F29" s="66"/>
      <c r="G29" s="66"/>
    </row>
    <row r="30" spans="1:7" x14ac:dyDescent="0.25">
      <c r="A30" s="65">
        <v>26</v>
      </c>
      <c r="B30" s="49" t="s">
        <v>88</v>
      </c>
      <c r="C30" s="45">
        <v>2004</v>
      </c>
      <c r="D30" s="45"/>
      <c r="E30" s="45"/>
      <c r="F30" s="66"/>
      <c r="G30" s="66"/>
    </row>
    <row r="31" spans="1:7" x14ac:dyDescent="0.25">
      <c r="A31" s="65">
        <v>27</v>
      </c>
      <c r="B31" s="48" t="s">
        <v>53</v>
      </c>
      <c r="C31" s="45">
        <v>2004</v>
      </c>
      <c r="D31" s="45"/>
      <c r="E31" s="45"/>
      <c r="F31" s="66"/>
      <c r="G31" s="66"/>
    </row>
    <row r="32" spans="1:7" x14ac:dyDescent="0.25">
      <c r="A32" s="65">
        <v>28</v>
      </c>
      <c r="B32" s="49" t="s">
        <v>86</v>
      </c>
      <c r="C32" s="45">
        <v>2005</v>
      </c>
      <c r="D32" s="45"/>
      <c r="E32" s="45"/>
      <c r="F32" s="66"/>
      <c r="G32" s="66"/>
    </row>
    <row r="33" spans="1:7" x14ac:dyDescent="0.25">
      <c r="A33" s="65">
        <v>29</v>
      </c>
      <c r="B33" s="48" t="s">
        <v>123</v>
      </c>
      <c r="C33" s="45">
        <v>1981</v>
      </c>
      <c r="D33" s="45"/>
      <c r="E33" s="45"/>
      <c r="F33" s="66"/>
      <c r="G33" s="66"/>
    </row>
    <row r="34" spans="1:7" x14ac:dyDescent="0.25">
      <c r="A34" s="65"/>
      <c r="B34" s="48"/>
      <c r="C34" s="45"/>
      <c r="D34" s="45"/>
      <c r="E34" s="45"/>
      <c r="F34" s="66"/>
      <c r="G34" s="66"/>
    </row>
    <row r="35" spans="1:7" x14ac:dyDescent="0.25">
      <c r="A35" s="65"/>
      <c r="B35" s="48"/>
      <c r="C35" s="45"/>
      <c r="D35" s="45"/>
      <c r="E35" s="45"/>
      <c r="F35" s="66"/>
      <c r="G35" s="66"/>
    </row>
    <row r="36" spans="1:7" x14ac:dyDescent="0.25">
      <c r="A36" s="65"/>
      <c r="B36" s="48"/>
      <c r="C36" s="45"/>
      <c r="D36" s="45"/>
      <c r="E36" s="45"/>
      <c r="F36" s="66"/>
      <c r="G36" s="66"/>
    </row>
    <row r="37" spans="1:7" x14ac:dyDescent="0.25">
      <c r="A37" s="65"/>
      <c r="B37" s="48"/>
      <c r="C37" s="45"/>
      <c r="D37" s="45"/>
      <c r="E37" s="45"/>
      <c r="F37" s="66"/>
      <c r="G37" s="66"/>
    </row>
    <row r="38" spans="1:7" x14ac:dyDescent="0.25">
      <c r="A38" s="65"/>
      <c r="B38" s="48"/>
      <c r="C38" s="45"/>
      <c r="D38" s="45"/>
      <c r="E38" s="45"/>
      <c r="F38" s="66"/>
      <c r="G38" s="66"/>
    </row>
    <row r="39" spans="1:7" x14ac:dyDescent="0.25">
      <c r="A39" s="65"/>
      <c r="B39" s="48"/>
      <c r="C39" s="45"/>
      <c r="D39" s="45"/>
      <c r="E39" s="45"/>
      <c r="F39" s="66"/>
      <c r="G39" s="66"/>
    </row>
    <row r="40" spans="1:7" x14ac:dyDescent="0.25">
      <c r="A40" s="65"/>
      <c r="B40" s="48"/>
      <c r="C40" s="45"/>
      <c r="D40" s="45"/>
      <c r="E40" s="45"/>
      <c r="F40" s="66"/>
      <c r="G40" s="66"/>
    </row>
    <row r="41" spans="1:7" x14ac:dyDescent="0.25">
      <c r="A41" s="65"/>
      <c r="B41" s="48"/>
      <c r="C41" s="45"/>
      <c r="D41" s="45"/>
      <c r="E41" s="45"/>
      <c r="F41" s="66"/>
      <c r="G41" s="66"/>
    </row>
    <row r="42" spans="1:7" x14ac:dyDescent="0.25">
      <c r="A42" s="65"/>
      <c r="B42" s="48"/>
      <c r="C42" s="45"/>
      <c r="D42" s="45"/>
      <c r="E42" s="45"/>
      <c r="F42" s="66"/>
      <c r="G42" s="66"/>
    </row>
    <row r="43" spans="1:7" x14ac:dyDescent="0.25">
      <c r="A43" s="65"/>
      <c r="B43" s="48"/>
      <c r="C43" s="45"/>
      <c r="D43" s="45"/>
      <c r="E43" s="45"/>
      <c r="F43" s="66"/>
      <c r="G43" s="66"/>
    </row>
    <row r="44" spans="1:7" x14ac:dyDescent="0.25">
      <c r="A44" s="65"/>
      <c r="B44" s="48"/>
      <c r="C44" s="45"/>
      <c r="D44" s="45"/>
      <c r="E44" s="45"/>
      <c r="F44" s="66"/>
      <c r="G44" s="66"/>
    </row>
    <row r="45" spans="1:7" x14ac:dyDescent="0.25">
      <c r="A45" s="65"/>
      <c r="B45" s="48"/>
      <c r="C45" s="45"/>
      <c r="D45" s="49"/>
      <c r="E45" s="45"/>
      <c r="F45" s="66"/>
      <c r="G45" s="66"/>
    </row>
    <row r="46" spans="1:7" x14ac:dyDescent="0.25">
      <c r="A46" s="65"/>
      <c r="B46" s="48"/>
      <c r="C46" s="45"/>
      <c r="D46" s="45"/>
      <c r="E46" s="45"/>
      <c r="F46" s="66"/>
      <c r="G46" s="66"/>
    </row>
    <row r="47" spans="1:7" x14ac:dyDescent="0.25">
      <c r="A47" s="65"/>
      <c r="B47" s="48"/>
      <c r="C47" s="45"/>
      <c r="D47" s="45"/>
      <c r="E47" s="45"/>
      <c r="F47" s="66"/>
      <c r="G47" s="66"/>
    </row>
    <row r="48" spans="1:7" x14ac:dyDescent="0.25">
      <c r="A48" s="65"/>
      <c r="B48" s="48"/>
      <c r="C48" s="45"/>
      <c r="D48" s="45"/>
      <c r="E48" s="45"/>
      <c r="F48" s="66"/>
      <c r="G48" s="66"/>
    </row>
  </sheetData>
  <sortState ref="A5:H33">
    <sortCondition ref="B5:B33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workbookViewId="0">
      <selection activeCell="A9" sqref="A9"/>
    </sheetView>
  </sheetViews>
  <sheetFormatPr defaultRowHeight="15" x14ac:dyDescent="0.25"/>
  <cols>
    <col min="1" max="1" width="4.5703125" customWidth="1"/>
    <col min="2" max="2" width="17" customWidth="1"/>
    <col min="3" max="3" width="5" bestFit="1" customWidth="1"/>
    <col min="4" max="4" width="4.28515625" customWidth="1"/>
    <col min="5" max="5" width="18.42578125" customWidth="1"/>
    <col min="6" max="25" width="2.7109375" customWidth="1"/>
    <col min="26" max="26" width="5.28515625" customWidth="1"/>
    <col min="27" max="27" width="7.425781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42" x14ac:dyDescent="0.25">
      <c r="A1" s="206" t="s">
        <v>167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42" x14ac:dyDescent="0.25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42" x14ac:dyDescent="0.25">
      <c r="A3" s="208" t="s">
        <v>170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42" x14ac:dyDescent="0.25">
      <c r="A4" s="208" t="s">
        <v>171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5"/>
      <c r="AC4" s="25"/>
      <c r="AD4" s="25"/>
      <c r="AE4" s="25"/>
    </row>
    <row r="5" spans="1:42" x14ac:dyDescent="0.2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5"/>
      <c r="AC5" s="25"/>
      <c r="AD5" s="25"/>
      <c r="AE5" s="25"/>
    </row>
    <row r="6" spans="1:42" ht="15.75" x14ac:dyDescent="0.25">
      <c r="B6" t="s">
        <v>24</v>
      </c>
      <c r="J6" s="18"/>
      <c r="K6" s="18"/>
      <c r="L6" s="19"/>
      <c r="M6" s="20"/>
      <c r="N6" s="21"/>
      <c r="R6" s="206" t="s">
        <v>172</v>
      </c>
      <c r="S6" s="206"/>
      <c r="T6" s="206"/>
      <c r="U6" s="206"/>
      <c r="V6" s="206"/>
      <c r="W6" s="206"/>
      <c r="X6" s="206"/>
      <c r="Y6" s="18"/>
      <c r="Z6" s="18"/>
      <c r="AB6" s="25"/>
      <c r="AC6" s="25"/>
      <c r="AD6" s="25"/>
      <c r="AE6" s="25"/>
      <c r="AH6" s="62"/>
      <c r="AI6" s="62"/>
      <c r="AJ6" s="62"/>
      <c r="AK6" s="62"/>
      <c r="AL6" s="62"/>
    </row>
    <row r="7" spans="1:42" ht="15.75" x14ac:dyDescent="0.25">
      <c r="B7" s="25" t="s">
        <v>173</v>
      </c>
      <c r="C7" s="25"/>
      <c r="D7" s="25"/>
      <c r="J7" s="22"/>
      <c r="K7" s="22"/>
      <c r="L7" s="23"/>
      <c r="M7" s="24"/>
      <c r="N7" s="21"/>
      <c r="R7" t="s">
        <v>101</v>
      </c>
      <c r="V7" s="18"/>
      <c r="W7" s="18"/>
      <c r="Y7" s="24"/>
      <c r="Z7" s="21"/>
      <c r="AH7" s="62"/>
      <c r="AI7" s="62"/>
      <c r="AJ7" s="62"/>
      <c r="AK7" s="62"/>
      <c r="AL7" s="62"/>
    </row>
    <row r="8" spans="1:42" x14ac:dyDescent="0.25">
      <c r="A8" s="29">
        <v>1000</v>
      </c>
      <c r="B8" s="33"/>
      <c r="C8" s="33"/>
      <c r="D8" s="33"/>
      <c r="E8" s="31"/>
      <c r="F8" s="209" t="s">
        <v>9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36"/>
      <c r="AA8" s="31"/>
      <c r="AB8" s="209" t="s">
        <v>10</v>
      </c>
      <c r="AC8" s="210"/>
      <c r="AD8" s="210"/>
      <c r="AE8" s="210"/>
      <c r="AF8" s="44" t="s">
        <v>30</v>
      </c>
      <c r="AH8" s="89"/>
      <c r="AI8" s="89"/>
      <c r="AJ8" s="89"/>
      <c r="AK8" s="89"/>
      <c r="AL8" s="89"/>
      <c r="AM8" s="89"/>
    </row>
    <row r="9" spans="1:42" x14ac:dyDescent="0.25">
      <c r="A9" s="30" t="s">
        <v>99</v>
      </c>
      <c r="B9" s="34" t="s">
        <v>11</v>
      </c>
      <c r="C9" s="34" t="s">
        <v>12</v>
      </c>
      <c r="D9" s="34" t="s">
        <v>13</v>
      </c>
      <c r="E9" s="32" t="s">
        <v>186</v>
      </c>
      <c r="F9" s="27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35">
        <v>20</v>
      </c>
      <c r="Z9" s="32" t="s">
        <v>14</v>
      </c>
      <c r="AA9" s="32" t="s">
        <v>15</v>
      </c>
      <c r="AB9" s="28" t="s">
        <v>16</v>
      </c>
      <c r="AC9" s="8" t="s">
        <v>20</v>
      </c>
      <c r="AD9" s="8" t="s">
        <v>25</v>
      </c>
      <c r="AE9" s="8" t="s">
        <v>21</v>
      </c>
      <c r="AF9" s="32" t="s">
        <v>31</v>
      </c>
      <c r="AH9" s="89"/>
      <c r="AI9" s="89"/>
      <c r="AJ9" s="89"/>
      <c r="AK9" s="89"/>
      <c r="AL9" s="89"/>
      <c r="AM9" s="89"/>
      <c r="AN9" s="62"/>
      <c r="AO9" s="62"/>
      <c r="AP9" s="62"/>
    </row>
    <row r="10" spans="1:42" ht="15" customHeight="1" x14ac:dyDescent="0.25">
      <c r="A10" s="165">
        <v>1</v>
      </c>
      <c r="B10" s="171" t="s">
        <v>185</v>
      </c>
      <c r="C10" s="171">
        <v>1996</v>
      </c>
      <c r="D10" s="165" t="s">
        <v>146</v>
      </c>
      <c r="E10" s="186" t="s">
        <v>182</v>
      </c>
      <c r="F10" s="167">
        <v>1</v>
      </c>
      <c r="G10" s="167">
        <v>1</v>
      </c>
      <c r="H10" s="167">
        <v>1</v>
      </c>
      <c r="I10" s="167">
        <v>1</v>
      </c>
      <c r="J10" s="167">
        <v>1</v>
      </c>
      <c r="K10" s="167">
        <v>1</v>
      </c>
      <c r="L10" s="167">
        <v>1</v>
      </c>
      <c r="M10" s="167"/>
      <c r="N10" s="167">
        <v>1</v>
      </c>
      <c r="O10" s="167"/>
      <c r="P10" s="167"/>
      <c r="Q10" s="167">
        <v>1</v>
      </c>
      <c r="R10" s="167">
        <v>1</v>
      </c>
      <c r="S10" s="167">
        <v>1</v>
      </c>
      <c r="T10" s="167">
        <v>1</v>
      </c>
      <c r="U10" s="167">
        <v>1</v>
      </c>
      <c r="V10" s="167">
        <v>1</v>
      </c>
      <c r="W10" s="167">
        <v>1</v>
      </c>
      <c r="X10" s="167">
        <v>1</v>
      </c>
      <c r="Y10" s="167">
        <v>1</v>
      </c>
      <c r="Z10" s="168">
        <f t="shared" ref="Z10:Z15" si="0">SUM(F10:Y10)</f>
        <v>17</v>
      </c>
      <c r="AA10" s="169">
        <f t="shared" ref="AA10:AA15" si="1">SUMPRODUCT(F10:Y10,$F$56:$Y$56)</f>
        <v>1023.3297344512497</v>
      </c>
      <c r="AB10" s="168">
        <v>3</v>
      </c>
      <c r="AC10" s="168">
        <v>10</v>
      </c>
      <c r="AD10" s="170">
        <v>3</v>
      </c>
      <c r="AE10" s="170">
        <v>6</v>
      </c>
      <c r="AF10" s="170">
        <v>1</v>
      </c>
      <c r="AH10" s="89"/>
      <c r="AI10" s="90"/>
      <c r="AJ10" s="91"/>
      <c r="AK10" s="91"/>
      <c r="AL10" s="91"/>
      <c r="AM10" s="89"/>
      <c r="AN10" s="62"/>
      <c r="AO10" s="62"/>
      <c r="AP10" s="62"/>
    </row>
    <row r="11" spans="1:42" ht="15" customHeight="1" x14ac:dyDescent="0.25">
      <c r="A11" s="165">
        <v>2</v>
      </c>
      <c r="B11" s="187" t="s">
        <v>154</v>
      </c>
      <c r="C11" s="188">
        <v>1995</v>
      </c>
      <c r="D11" s="188" t="s">
        <v>137</v>
      </c>
      <c r="E11" s="188" t="s">
        <v>148</v>
      </c>
      <c r="F11" s="167">
        <v>1</v>
      </c>
      <c r="G11" s="167">
        <v>1</v>
      </c>
      <c r="H11" s="167">
        <v>1</v>
      </c>
      <c r="I11" s="167">
        <v>1</v>
      </c>
      <c r="J11" s="167">
        <v>1</v>
      </c>
      <c r="K11" s="167">
        <v>1</v>
      </c>
      <c r="L11" s="167">
        <v>1</v>
      </c>
      <c r="M11" s="167"/>
      <c r="N11" s="167">
        <v>1</v>
      </c>
      <c r="O11" s="167"/>
      <c r="P11" s="167"/>
      <c r="Q11" s="167">
        <v>1</v>
      </c>
      <c r="R11" s="167">
        <v>1</v>
      </c>
      <c r="S11" s="167">
        <v>1</v>
      </c>
      <c r="T11" s="167">
        <v>1</v>
      </c>
      <c r="U11" s="167">
        <v>1</v>
      </c>
      <c r="V11" s="167">
        <v>1</v>
      </c>
      <c r="W11" s="167">
        <v>1</v>
      </c>
      <c r="X11" s="167">
        <v>1</v>
      </c>
      <c r="Y11" s="167">
        <v>1</v>
      </c>
      <c r="Z11" s="168">
        <f t="shared" si="0"/>
        <v>17</v>
      </c>
      <c r="AA11" s="169">
        <f t="shared" si="1"/>
        <v>1023.3297344512497</v>
      </c>
      <c r="AB11" s="168">
        <v>3</v>
      </c>
      <c r="AC11" s="168">
        <v>12</v>
      </c>
      <c r="AD11" s="170">
        <v>3</v>
      </c>
      <c r="AE11" s="170">
        <v>9</v>
      </c>
      <c r="AF11" s="170">
        <v>1</v>
      </c>
      <c r="AH11" s="89"/>
      <c r="AI11" s="90"/>
      <c r="AJ11" s="91"/>
      <c r="AK11" s="91"/>
      <c r="AL11" s="91"/>
      <c r="AM11" s="89"/>
      <c r="AN11" s="62"/>
      <c r="AO11" s="62"/>
      <c r="AP11" s="62"/>
    </row>
    <row r="12" spans="1:42" ht="15" customHeight="1" x14ac:dyDescent="0.25">
      <c r="A12" s="165">
        <v>3</v>
      </c>
      <c r="B12" s="187" t="s">
        <v>136</v>
      </c>
      <c r="C12" s="188">
        <v>1993</v>
      </c>
      <c r="D12" s="188" t="s">
        <v>137</v>
      </c>
      <c r="E12" s="188" t="s">
        <v>138</v>
      </c>
      <c r="F12" s="167">
        <v>1</v>
      </c>
      <c r="G12" s="167">
        <v>1</v>
      </c>
      <c r="H12" s="167">
        <v>1</v>
      </c>
      <c r="I12" s="167">
        <v>1</v>
      </c>
      <c r="J12" s="167">
        <v>1</v>
      </c>
      <c r="K12" s="167">
        <v>1</v>
      </c>
      <c r="L12" s="167">
        <v>1</v>
      </c>
      <c r="M12" s="167"/>
      <c r="N12" s="167">
        <v>1</v>
      </c>
      <c r="O12" s="167"/>
      <c r="P12" s="167"/>
      <c r="Q12" s="167">
        <v>1</v>
      </c>
      <c r="R12" s="167">
        <v>1</v>
      </c>
      <c r="S12" s="167">
        <v>1</v>
      </c>
      <c r="T12" s="167">
        <v>1</v>
      </c>
      <c r="U12" s="167">
        <v>1</v>
      </c>
      <c r="V12" s="167">
        <v>1</v>
      </c>
      <c r="W12" s="167">
        <v>1</v>
      </c>
      <c r="X12" s="167">
        <v>1</v>
      </c>
      <c r="Y12" s="167">
        <v>1</v>
      </c>
      <c r="Z12" s="168">
        <f t="shared" si="0"/>
        <v>17</v>
      </c>
      <c r="AA12" s="169">
        <f t="shared" si="1"/>
        <v>1023.3297344512497</v>
      </c>
      <c r="AB12" s="168">
        <v>1</v>
      </c>
      <c r="AC12" s="168">
        <v>2</v>
      </c>
      <c r="AD12" s="170">
        <v>2</v>
      </c>
      <c r="AE12" s="170">
        <v>5</v>
      </c>
      <c r="AF12" s="170">
        <v>1</v>
      </c>
      <c r="AH12" s="89"/>
      <c r="AI12" s="90"/>
      <c r="AJ12" s="91"/>
      <c r="AK12" s="91"/>
      <c r="AL12" s="91"/>
      <c r="AM12" s="89"/>
      <c r="AN12" s="62"/>
      <c r="AO12" s="62"/>
      <c r="AP12" s="62"/>
    </row>
    <row r="13" spans="1:42" ht="15" customHeight="1" x14ac:dyDescent="0.25">
      <c r="A13" s="45">
        <v>4</v>
      </c>
      <c r="B13" s="101" t="s">
        <v>193</v>
      </c>
      <c r="C13" s="102">
        <v>1992</v>
      </c>
      <c r="D13" s="102">
        <v>1</v>
      </c>
      <c r="E13" s="93" t="s">
        <v>127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11"/>
      <c r="N13" s="11">
        <v>1</v>
      </c>
      <c r="O13" s="11"/>
      <c r="P13" s="11"/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/>
      <c r="Y13" s="11">
        <v>1</v>
      </c>
      <c r="Z13" s="156">
        <f t="shared" si="0"/>
        <v>16</v>
      </c>
      <c r="AA13" s="10">
        <f t="shared" si="1"/>
        <v>912.21862334013861</v>
      </c>
      <c r="AB13" s="156">
        <v>0</v>
      </c>
      <c r="AC13" s="156">
        <v>0</v>
      </c>
      <c r="AD13" s="72">
        <v>2</v>
      </c>
      <c r="AE13" s="72">
        <v>3</v>
      </c>
      <c r="AF13" s="72">
        <v>1</v>
      </c>
      <c r="AH13" s="89"/>
      <c r="AI13" s="90"/>
      <c r="AJ13" s="91"/>
      <c r="AK13" s="91"/>
      <c r="AL13" s="97"/>
      <c r="AM13" s="98"/>
      <c r="AN13" s="98"/>
      <c r="AO13" s="98"/>
      <c r="AP13" s="62"/>
    </row>
    <row r="14" spans="1:42" ht="15" customHeight="1" x14ac:dyDescent="0.25">
      <c r="A14" s="45">
        <v>5</v>
      </c>
      <c r="B14" s="101" t="s">
        <v>139</v>
      </c>
      <c r="C14" s="102">
        <v>1998</v>
      </c>
      <c r="D14" s="102" t="s">
        <v>137</v>
      </c>
      <c r="E14" s="102" t="s">
        <v>138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/>
      <c r="N14" s="9">
        <v>1</v>
      </c>
      <c r="O14" s="9"/>
      <c r="P14" s="9"/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156">
        <f t="shared" si="0"/>
        <v>17</v>
      </c>
      <c r="AA14" s="10">
        <f t="shared" si="1"/>
        <v>1023.3297344512497</v>
      </c>
      <c r="AB14" s="156">
        <v>0</v>
      </c>
      <c r="AC14" s="156">
        <v>0</v>
      </c>
      <c r="AD14" s="72">
        <v>2</v>
      </c>
      <c r="AE14" s="72">
        <v>5</v>
      </c>
      <c r="AF14" s="72">
        <v>1</v>
      </c>
      <c r="AH14" s="89"/>
      <c r="AI14" s="90"/>
      <c r="AJ14" s="91"/>
      <c r="AK14" s="91"/>
      <c r="AL14" s="97"/>
      <c r="AM14" s="98"/>
      <c r="AN14" s="98"/>
      <c r="AO14" s="98"/>
      <c r="AP14" s="62"/>
    </row>
    <row r="15" spans="1:42" ht="15" customHeight="1" x14ac:dyDescent="0.25">
      <c r="A15" s="45">
        <v>6</v>
      </c>
      <c r="B15" s="101" t="s">
        <v>141</v>
      </c>
      <c r="C15" s="102">
        <v>1988</v>
      </c>
      <c r="D15" s="102">
        <v>1</v>
      </c>
      <c r="E15" s="102" t="s">
        <v>138</v>
      </c>
      <c r="F15" s="9">
        <v>1</v>
      </c>
      <c r="G15" s="9">
        <v>1</v>
      </c>
      <c r="H15" s="9">
        <v>1</v>
      </c>
      <c r="I15" s="9"/>
      <c r="J15" s="9">
        <v>1</v>
      </c>
      <c r="K15" s="9">
        <v>1</v>
      </c>
      <c r="L15" s="9">
        <v>1</v>
      </c>
      <c r="M15" s="9"/>
      <c r="N15" s="9">
        <v>1</v>
      </c>
      <c r="O15" s="9"/>
      <c r="P15" s="9"/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156">
        <f t="shared" si="0"/>
        <v>16</v>
      </c>
      <c r="AA15" s="10">
        <f t="shared" si="1"/>
        <v>880.47259159410658</v>
      </c>
      <c r="AB15" s="156">
        <v>0</v>
      </c>
      <c r="AC15" s="156">
        <v>0</v>
      </c>
      <c r="AD15" s="156">
        <v>0</v>
      </c>
      <c r="AE15" s="156">
        <v>0</v>
      </c>
      <c r="AF15" s="72">
        <v>1</v>
      </c>
      <c r="AH15" s="89"/>
      <c r="AI15" s="90"/>
      <c r="AJ15" s="91"/>
      <c r="AK15" s="91"/>
      <c r="AL15" s="99"/>
      <c r="AM15" s="98"/>
      <c r="AN15" s="98"/>
      <c r="AO15" s="98"/>
      <c r="AP15" s="62"/>
    </row>
    <row r="16" spans="1:42" ht="15" customHeight="1" x14ac:dyDescent="0.25">
      <c r="A16" s="47">
        <v>7</v>
      </c>
      <c r="B16" s="160" t="s">
        <v>61</v>
      </c>
      <c r="C16" s="47">
        <v>2001</v>
      </c>
      <c r="D16" s="47">
        <v>1</v>
      </c>
      <c r="E16" s="92" t="s">
        <v>127</v>
      </c>
      <c r="F16" s="115">
        <v>1</v>
      </c>
      <c r="G16" s="115">
        <v>1</v>
      </c>
      <c r="H16" s="115">
        <v>1</v>
      </c>
      <c r="I16" s="115">
        <v>1</v>
      </c>
      <c r="J16" s="115">
        <v>1</v>
      </c>
      <c r="K16" s="115">
        <v>1</v>
      </c>
      <c r="L16" s="115">
        <v>1</v>
      </c>
      <c r="M16" s="115"/>
      <c r="N16" s="115">
        <v>1</v>
      </c>
      <c r="O16" s="115"/>
      <c r="P16" s="115"/>
      <c r="Q16" s="115">
        <v>1</v>
      </c>
      <c r="R16" s="115">
        <v>1</v>
      </c>
      <c r="S16" s="115">
        <v>1</v>
      </c>
      <c r="T16" s="115">
        <v>1</v>
      </c>
      <c r="U16" s="115"/>
      <c r="V16" s="115">
        <v>1</v>
      </c>
      <c r="W16" s="115">
        <v>1</v>
      </c>
      <c r="X16" s="115">
        <v>1</v>
      </c>
      <c r="Y16" s="115"/>
      <c r="Z16" s="32">
        <f t="shared" ref="Z16:Z54" si="2">SUM(F16:Y16)</f>
        <v>15</v>
      </c>
      <c r="AA16" s="184">
        <f t="shared" ref="AA16:AA54" si="3">SUMPRODUCT(F16:Y16,$F$56:$Y$56)</f>
        <v>731.66306778458306</v>
      </c>
      <c r="AB16" s="157"/>
      <c r="AC16" s="158"/>
      <c r="AD16" s="100"/>
      <c r="AE16" s="88"/>
      <c r="AF16" s="185">
        <v>1</v>
      </c>
      <c r="AH16" s="89"/>
      <c r="AI16" s="89"/>
      <c r="AJ16" s="89"/>
      <c r="AK16" s="89"/>
      <c r="AL16" s="97"/>
      <c r="AM16" s="98"/>
      <c r="AN16" s="98"/>
      <c r="AO16" s="98"/>
      <c r="AP16" s="62"/>
    </row>
    <row r="17" spans="1:42" ht="15" customHeight="1" x14ac:dyDescent="0.25">
      <c r="A17" s="45">
        <v>8</v>
      </c>
      <c r="B17" s="101" t="s">
        <v>155</v>
      </c>
      <c r="C17" s="104">
        <v>1985</v>
      </c>
      <c r="D17" s="104">
        <v>1</v>
      </c>
      <c r="E17" s="102" t="s">
        <v>148</v>
      </c>
      <c r="F17" s="11">
        <v>1</v>
      </c>
      <c r="G17" s="11">
        <v>1</v>
      </c>
      <c r="H17" s="11">
        <v>1</v>
      </c>
      <c r="I17" s="11"/>
      <c r="J17" s="11">
        <v>1</v>
      </c>
      <c r="K17" s="11">
        <v>1</v>
      </c>
      <c r="L17" s="11">
        <v>1</v>
      </c>
      <c r="M17" s="9"/>
      <c r="N17" s="9">
        <v>1</v>
      </c>
      <c r="O17" s="9"/>
      <c r="P17" s="9"/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/>
      <c r="Z17" s="151">
        <f t="shared" si="2"/>
        <v>15</v>
      </c>
      <c r="AA17" s="83">
        <f t="shared" si="3"/>
        <v>713.80592492743995</v>
      </c>
      <c r="AB17" s="87"/>
      <c r="AC17" s="86"/>
      <c r="AD17" s="100"/>
      <c r="AE17" s="88"/>
      <c r="AF17" s="84">
        <v>1</v>
      </c>
      <c r="AH17" s="62"/>
      <c r="AI17" s="62"/>
      <c r="AJ17" s="62"/>
      <c r="AK17" s="62"/>
      <c r="AL17" s="97"/>
      <c r="AM17" s="98"/>
      <c r="AN17" s="98"/>
      <c r="AO17" s="98"/>
      <c r="AP17" s="62"/>
    </row>
    <row r="18" spans="1:42" ht="15" customHeight="1" x14ac:dyDescent="0.25">
      <c r="A18" s="45">
        <v>9</v>
      </c>
      <c r="B18" s="101" t="s">
        <v>140</v>
      </c>
      <c r="C18" s="104">
        <v>1995</v>
      </c>
      <c r="D18" s="104">
        <v>1</v>
      </c>
      <c r="E18" s="102" t="s">
        <v>138</v>
      </c>
      <c r="F18" s="9">
        <v>1</v>
      </c>
      <c r="G18" s="9">
        <v>1</v>
      </c>
      <c r="H18" s="9">
        <v>1</v>
      </c>
      <c r="I18" s="9"/>
      <c r="J18" s="9">
        <v>1</v>
      </c>
      <c r="K18" s="9">
        <v>1</v>
      </c>
      <c r="L18" s="9">
        <v>1</v>
      </c>
      <c r="M18" s="9"/>
      <c r="N18" s="9">
        <v>1</v>
      </c>
      <c r="O18" s="9"/>
      <c r="P18" s="9"/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/>
      <c r="Y18" s="9"/>
      <c r="Z18" s="151">
        <f t="shared" si="2"/>
        <v>14</v>
      </c>
      <c r="AA18" s="83">
        <f t="shared" si="3"/>
        <v>602.69481381632886</v>
      </c>
      <c r="AB18" s="87"/>
      <c r="AC18" s="86"/>
      <c r="AD18" s="100"/>
      <c r="AE18" s="88"/>
      <c r="AF18" s="84">
        <v>1</v>
      </c>
      <c r="AH18" s="62"/>
      <c r="AI18" s="62"/>
      <c r="AJ18" s="62"/>
      <c r="AK18" s="62"/>
      <c r="AL18" s="97"/>
      <c r="AM18" s="98"/>
      <c r="AN18" s="98"/>
      <c r="AO18" s="98"/>
      <c r="AP18" s="62"/>
    </row>
    <row r="19" spans="1:42" ht="15" customHeight="1" x14ac:dyDescent="0.25">
      <c r="A19" s="45">
        <v>10</v>
      </c>
      <c r="B19" s="48" t="s">
        <v>184</v>
      </c>
      <c r="C19" s="149">
        <v>2000</v>
      </c>
      <c r="D19" s="149" t="s">
        <v>137</v>
      </c>
      <c r="E19" s="93" t="s">
        <v>182</v>
      </c>
      <c r="F19" s="9">
        <v>1</v>
      </c>
      <c r="G19" s="9">
        <v>1</v>
      </c>
      <c r="H19" s="9">
        <v>1</v>
      </c>
      <c r="I19" s="9"/>
      <c r="J19" s="9">
        <v>1</v>
      </c>
      <c r="K19" s="9">
        <v>1</v>
      </c>
      <c r="L19" s="9">
        <v>1</v>
      </c>
      <c r="M19" s="11"/>
      <c r="N19" s="11">
        <v>1</v>
      </c>
      <c r="O19" s="11"/>
      <c r="P19" s="11"/>
      <c r="Q19" s="11"/>
      <c r="R19" s="11">
        <v>1</v>
      </c>
      <c r="S19" s="11">
        <v>1</v>
      </c>
      <c r="T19" s="11">
        <v>1</v>
      </c>
      <c r="U19" s="11"/>
      <c r="V19" s="11">
        <v>1</v>
      </c>
      <c r="W19" s="11">
        <v>1</v>
      </c>
      <c r="X19" s="11">
        <v>1</v>
      </c>
      <c r="Y19" s="11"/>
      <c r="Z19" s="151">
        <f t="shared" si="2"/>
        <v>13</v>
      </c>
      <c r="AA19" s="83">
        <f t="shared" si="3"/>
        <v>505.4725915941068</v>
      </c>
      <c r="AB19" s="157"/>
      <c r="AC19" s="158"/>
      <c r="AD19" s="100"/>
      <c r="AE19" s="88"/>
      <c r="AF19" s="72">
        <v>1</v>
      </c>
      <c r="AH19" s="60"/>
      <c r="AI19" s="61"/>
      <c r="AJ19" s="61"/>
      <c r="AK19" s="62"/>
      <c r="AL19" s="99"/>
      <c r="AM19" s="98"/>
      <c r="AN19" s="98"/>
      <c r="AO19" s="98"/>
      <c r="AP19" s="62"/>
    </row>
    <row r="20" spans="1:42" ht="15" customHeight="1" x14ac:dyDescent="0.25">
      <c r="A20" s="45">
        <v>10</v>
      </c>
      <c r="B20" s="49" t="s">
        <v>160</v>
      </c>
      <c r="C20" s="45">
        <v>1984</v>
      </c>
      <c r="D20" s="102" t="s">
        <v>37</v>
      </c>
      <c r="E20" s="102" t="s">
        <v>148</v>
      </c>
      <c r="F20" s="9">
        <v>1</v>
      </c>
      <c r="G20" s="9">
        <v>1</v>
      </c>
      <c r="H20" s="9">
        <v>1</v>
      </c>
      <c r="I20" s="9"/>
      <c r="J20" s="9">
        <v>1</v>
      </c>
      <c r="K20" s="9">
        <v>1</v>
      </c>
      <c r="L20" s="9">
        <v>1</v>
      </c>
      <c r="M20" s="11"/>
      <c r="N20" s="11">
        <v>1</v>
      </c>
      <c r="O20" s="11"/>
      <c r="P20" s="11"/>
      <c r="Q20" s="11"/>
      <c r="R20" s="11">
        <v>1</v>
      </c>
      <c r="S20" s="11">
        <v>1</v>
      </c>
      <c r="T20" s="11">
        <v>1</v>
      </c>
      <c r="U20" s="11"/>
      <c r="V20" s="11">
        <v>1</v>
      </c>
      <c r="W20" s="11">
        <v>1</v>
      </c>
      <c r="X20" s="11">
        <v>1</v>
      </c>
      <c r="Y20" s="11"/>
      <c r="Z20" s="151">
        <f t="shared" si="2"/>
        <v>13</v>
      </c>
      <c r="AA20" s="83">
        <f t="shared" si="3"/>
        <v>505.4725915941068</v>
      </c>
      <c r="AB20" s="87"/>
      <c r="AC20" s="86"/>
      <c r="AD20" s="40"/>
      <c r="AE20" s="88"/>
      <c r="AF20" s="72">
        <v>1</v>
      </c>
      <c r="AH20" s="60"/>
      <c r="AI20" s="61"/>
      <c r="AJ20" s="61"/>
      <c r="AK20" s="62"/>
      <c r="AL20" s="62"/>
      <c r="AM20" s="62"/>
      <c r="AN20" s="62"/>
      <c r="AO20" s="62"/>
      <c r="AP20" s="62"/>
    </row>
    <row r="21" spans="1:42" ht="15" customHeight="1" x14ac:dyDescent="0.25">
      <c r="A21" s="45">
        <v>12</v>
      </c>
      <c r="B21" s="101" t="s">
        <v>156</v>
      </c>
      <c r="C21" s="102">
        <v>1985</v>
      </c>
      <c r="D21" s="102" t="s">
        <v>37</v>
      </c>
      <c r="E21" s="102" t="s">
        <v>148</v>
      </c>
      <c r="F21" s="9">
        <v>1</v>
      </c>
      <c r="G21" s="9">
        <v>1</v>
      </c>
      <c r="H21" s="9">
        <v>1</v>
      </c>
      <c r="I21" s="9"/>
      <c r="J21" s="9">
        <v>1</v>
      </c>
      <c r="K21" s="9">
        <v>1</v>
      </c>
      <c r="L21" s="9">
        <v>1</v>
      </c>
      <c r="M21" s="11"/>
      <c r="N21" s="11">
        <v>1</v>
      </c>
      <c r="O21" s="11"/>
      <c r="P21" s="11"/>
      <c r="Q21" s="11">
        <v>1</v>
      </c>
      <c r="R21" s="11">
        <v>1</v>
      </c>
      <c r="S21" s="11">
        <v>1</v>
      </c>
      <c r="T21" s="11">
        <v>1</v>
      </c>
      <c r="U21" s="11"/>
      <c r="V21" s="11"/>
      <c r="W21" s="11">
        <v>1</v>
      </c>
      <c r="X21" s="11"/>
      <c r="Y21" s="11"/>
      <c r="Z21" s="151">
        <f t="shared" si="2"/>
        <v>12</v>
      </c>
      <c r="AA21" s="83">
        <f t="shared" si="3"/>
        <v>454.4389998628406</v>
      </c>
      <c r="AB21" s="220"/>
      <c r="AC21" s="221"/>
      <c r="AD21" s="221"/>
      <c r="AE21" s="222"/>
      <c r="AF21" s="84">
        <v>2</v>
      </c>
      <c r="AK21" s="62"/>
      <c r="AL21" s="62"/>
      <c r="AM21" s="62"/>
      <c r="AN21" s="62"/>
      <c r="AO21" s="62"/>
      <c r="AP21" s="62"/>
    </row>
    <row r="22" spans="1:42" ht="15" customHeight="1" x14ac:dyDescent="0.25">
      <c r="A22" s="45">
        <v>13</v>
      </c>
      <c r="B22" s="49" t="s">
        <v>142</v>
      </c>
      <c r="C22" s="45">
        <v>1999</v>
      </c>
      <c r="D22" s="45">
        <v>3</v>
      </c>
      <c r="E22" s="102" t="s">
        <v>138</v>
      </c>
      <c r="F22" s="9">
        <v>1</v>
      </c>
      <c r="G22" s="9">
        <v>1</v>
      </c>
      <c r="H22" s="9"/>
      <c r="I22" s="9">
        <v>1</v>
      </c>
      <c r="J22" s="9">
        <v>1</v>
      </c>
      <c r="K22" s="9">
        <v>1</v>
      </c>
      <c r="L22" s="9"/>
      <c r="M22" s="9"/>
      <c r="N22" s="9">
        <v>1</v>
      </c>
      <c r="O22" s="9"/>
      <c r="P22" s="9"/>
      <c r="Q22" s="9"/>
      <c r="R22" s="9">
        <v>1</v>
      </c>
      <c r="S22" s="9">
        <v>1</v>
      </c>
      <c r="T22" s="9">
        <v>1</v>
      </c>
      <c r="U22" s="9"/>
      <c r="V22" s="9">
        <v>1</v>
      </c>
      <c r="W22" s="9">
        <v>1</v>
      </c>
      <c r="X22" s="9"/>
      <c r="Y22" s="9"/>
      <c r="Z22" s="12">
        <f t="shared" si="2"/>
        <v>11</v>
      </c>
      <c r="AA22" s="13">
        <f t="shared" si="3"/>
        <v>411.72842726170717</v>
      </c>
      <c r="AB22" s="14"/>
      <c r="AC22" s="14"/>
      <c r="AF22" s="72">
        <v>2</v>
      </c>
      <c r="AK22" s="62"/>
      <c r="AL22" s="62"/>
      <c r="AM22" s="62"/>
      <c r="AN22" s="62"/>
      <c r="AO22" s="62"/>
      <c r="AP22" s="62"/>
    </row>
    <row r="23" spans="1:42" ht="15" customHeight="1" x14ac:dyDescent="0.25">
      <c r="A23" s="45">
        <v>14</v>
      </c>
      <c r="B23" s="48" t="s">
        <v>226</v>
      </c>
      <c r="C23" s="48">
        <v>1985</v>
      </c>
      <c r="D23" s="45" t="s">
        <v>37</v>
      </c>
      <c r="E23" s="93" t="s">
        <v>127</v>
      </c>
      <c r="F23" s="9">
        <v>1</v>
      </c>
      <c r="G23" s="9">
        <v>1</v>
      </c>
      <c r="H23" s="9">
        <v>1</v>
      </c>
      <c r="I23" s="9"/>
      <c r="J23" s="9">
        <v>1</v>
      </c>
      <c r="K23" s="9">
        <v>1</v>
      </c>
      <c r="L23" s="9">
        <v>1</v>
      </c>
      <c r="M23" s="9"/>
      <c r="N23" s="9">
        <v>1</v>
      </c>
      <c r="O23" s="9"/>
      <c r="P23" s="9"/>
      <c r="Q23" s="9"/>
      <c r="R23" s="9">
        <v>1</v>
      </c>
      <c r="S23" s="9">
        <v>1</v>
      </c>
      <c r="T23" s="9">
        <v>1</v>
      </c>
      <c r="U23" s="9"/>
      <c r="V23" s="9">
        <v>1</v>
      </c>
      <c r="W23" s="9">
        <v>1</v>
      </c>
      <c r="X23" s="9"/>
      <c r="Y23" s="9"/>
      <c r="Z23" s="71">
        <f t="shared" si="2"/>
        <v>12</v>
      </c>
      <c r="AA23" s="10">
        <f t="shared" si="3"/>
        <v>394.36148048299566</v>
      </c>
      <c r="AB23" s="14"/>
      <c r="AC23" s="14"/>
      <c r="AF23" s="72">
        <v>2</v>
      </c>
      <c r="AK23" s="62"/>
      <c r="AL23" s="62"/>
      <c r="AM23" s="62"/>
      <c r="AN23" s="62"/>
      <c r="AO23" s="62"/>
      <c r="AP23" s="62"/>
    </row>
    <row r="24" spans="1:42" ht="15" customHeight="1" x14ac:dyDescent="0.25">
      <c r="A24" s="45">
        <v>14</v>
      </c>
      <c r="B24" s="48" t="s">
        <v>195</v>
      </c>
      <c r="C24" s="45">
        <v>1994</v>
      </c>
      <c r="D24" s="45" t="s">
        <v>37</v>
      </c>
      <c r="E24" s="93" t="s">
        <v>196</v>
      </c>
      <c r="F24" s="9">
        <v>1</v>
      </c>
      <c r="G24" s="9">
        <v>1</v>
      </c>
      <c r="H24" s="9">
        <v>1</v>
      </c>
      <c r="I24" s="9"/>
      <c r="J24" s="9">
        <v>1</v>
      </c>
      <c r="K24" s="9">
        <v>1</v>
      </c>
      <c r="L24" s="9">
        <v>1</v>
      </c>
      <c r="M24" s="11"/>
      <c r="N24" s="11">
        <v>1</v>
      </c>
      <c r="O24" s="11"/>
      <c r="P24" s="11"/>
      <c r="Q24" s="11"/>
      <c r="R24" s="11">
        <v>1</v>
      </c>
      <c r="S24" s="11">
        <v>1</v>
      </c>
      <c r="T24" s="11">
        <v>1</v>
      </c>
      <c r="U24" s="11"/>
      <c r="V24" s="11">
        <v>1</v>
      </c>
      <c r="W24" s="11">
        <v>1</v>
      </c>
      <c r="X24" s="11"/>
      <c r="Y24" s="11"/>
      <c r="Z24" s="12">
        <f t="shared" si="2"/>
        <v>12</v>
      </c>
      <c r="AA24" s="13">
        <f t="shared" si="3"/>
        <v>394.36148048299566</v>
      </c>
      <c r="AB24" s="14"/>
      <c r="AC24" s="14"/>
      <c r="AF24" s="72">
        <v>2</v>
      </c>
      <c r="AK24" s="62"/>
      <c r="AL24" s="62"/>
      <c r="AM24" s="62"/>
      <c r="AN24" s="62"/>
      <c r="AO24" s="62"/>
      <c r="AP24" s="62"/>
    </row>
    <row r="25" spans="1:42" ht="15" customHeight="1" x14ac:dyDescent="0.25">
      <c r="A25" s="45">
        <v>16</v>
      </c>
      <c r="B25" s="49" t="s">
        <v>110</v>
      </c>
      <c r="C25" s="45">
        <v>2000</v>
      </c>
      <c r="D25" s="45">
        <v>1</v>
      </c>
      <c r="E25" s="93" t="s">
        <v>127</v>
      </c>
      <c r="F25" s="9">
        <v>1</v>
      </c>
      <c r="G25" s="9">
        <v>1</v>
      </c>
      <c r="H25" s="9"/>
      <c r="I25" s="9"/>
      <c r="J25" s="9">
        <v>1</v>
      </c>
      <c r="K25" s="9">
        <v>1</v>
      </c>
      <c r="L25" s="9">
        <v>1</v>
      </c>
      <c r="M25" s="11"/>
      <c r="N25" s="11">
        <v>1</v>
      </c>
      <c r="O25" s="11"/>
      <c r="P25" s="11"/>
      <c r="Q25" s="11">
        <v>1</v>
      </c>
      <c r="R25" s="11">
        <v>1</v>
      </c>
      <c r="S25" s="11"/>
      <c r="T25" s="11">
        <v>1</v>
      </c>
      <c r="U25" s="11"/>
      <c r="V25" s="11">
        <v>1</v>
      </c>
      <c r="W25" s="11">
        <v>1</v>
      </c>
      <c r="X25" s="11"/>
      <c r="Y25" s="11"/>
      <c r="Z25" s="151">
        <f t="shared" si="2"/>
        <v>11</v>
      </c>
      <c r="AA25" s="10">
        <f t="shared" si="3"/>
        <v>376.54538852897264</v>
      </c>
      <c r="AB25" s="14"/>
      <c r="AC25" s="14"/>
      <c r="AF25" s="72">
        <v>2</v>
      </c>
      <c r="AK25" s="62"/>
      <c r="AL25" s="62"/>
      <c r="AM25" s="62"/>
      <c r="AN25" s="62"/>
      <c r="AO25" s="62"/>
      <c r="AP25" s="62"/>
    </row>
    <row r="26" spans="1:42" ht="15" customHeight="1" x14ac:dyDescent="0.25">
      <c r="A26" s="45">
        <v>17</v>
      </c>
      <c r="B26" s="49" t="s">
        <v>94</v>
      </c>
      <c r="C26" s="45">
        <v>2001</v>
      </c>
      <c r="D26" s="45">
        <v>2</v>
      </c>
      <c r="E26" s="93" t="s">
        <v>126</v>
      </c>
      <c r="F26" s="11">
        <v>1</v>
      </c>
      <c r="G26" s="11">
        <v>1</v>
      </c>
      <c r="H26" s="11"/>
      <c r="I26" s="11"/>
      <c r="J26" s="11">
        <v>1</v>
      </c>
      <c r="K26" s="11">
        <v>1</v>
      </c>
      <c r="L26" s="11"/>
      <c r="M26" s="9"/>
      <c r="N26" s="9">
        <v>1</v>
      </c>
      <c r="O26" s="9"/>
      <c r="P26" s="9"/>
      <c r="Q26" s="9">
        <v>1</v>
      </c>
      <c r="R26" s="9">
        <v>1</v>
      </c>
      <c r="S26" s="9">
        <v>1</v>
      </c>
      <c r="T26" s="9">
        <v>1</v>
      </c>
      <c r="U26" s="9"/>
      <c r="V26" s="9">
        <v>1</v>
      </c>
      <c r="W26" s="9">
        <v>1</v>
      </c>
      <c r="X26" s="9"/>
      <c r="Y26" s="9"/>
      <c r="Z26" s="12">
        <f t="shared" si="2"/>
        <v>11</v>
      </c>
      <c r="AA26" s="13">
        <f t="shared" si="3"/>
        <v>352.20461773789759</v>
      </c>
      <c r="AB26" s="14"/>
      <c r="AC26" s="14"/>
      <c r="AF26" s="72">
        <v>2</v>
      </c>
      <c r="AK26" s="62"/>
      <c r="AL26" s="62"/>
      <c r="AM26" s="62"/>
      <c r="AN26" s="62"/>
      <c r="AO26" s="62"/>
      <c r="AP26" s="62"/>
    </row>
    <row r="27" spans="1:42" ht="15" customHeight="1" x14ac:dyDescent="0.25">
      <c r="A27" s="45">
        <v>18</v>
      </c>
      <c r="B27" s="101" t="s">
        <v>158</v>
      </c>
      <c r="C27" s="102">
        <v>1985</v>
      </c>
      <c r="D27" s="102" t="s">
        <v>37</v>
      </c>
      <c r="E27" s="102" t="s">
        <v>148</v>
      </c>
      <c r="F27" s="11">
        <v>1</v>
      </c>
      <c r="G27" s="11">
        <v>1</v>
      </c>
      <c r="H27" s="11"/>
      <c r="I27" s="11"/>
      <c r="J27" s="11">
        <v>1</v>
      </c>
      <c r="K27" s="11">
        <v>1</v>
      </c>
      <c r="L27" s="11">
        <v>1</v>
      </c>
      <c r="M27" s="9"/>
      <c r="N27" s="9">
        <v>1</v>
      </c>
      <c r="O27" s="9"/>
      <c r="P27" s="9"/>
      <c r="Q27" s="9"/>
      <c r="R27" s="9">
        <v>1</v>
      </c>
      <c r="S27" s="9">
        <v>1</v>
      </c>
      <c r="T27" s="9">
        <v>1</v>
      </c>
      <c r="U27" s="9"/>
      <c r="V27" s="9">
        <v>1</v>
      </c>
      <c r="W27" s="9">
        <v>1</v>
      </c>
      <c r="X27" s="9"/>
      <c r="Y27" s="9"/>
      <c r="Z27" s="12">
        <f t="shared" si="2"/>
        <v>11</v>
      </c>
      <c r="AA27" s="13">
        <f t="shared" si="3"/>
        <v>327.69481381632897</v>
      </c>
      <c r="AB27" s="14"/>
      <c r="AC27" s="14"/>
      <c r="AF27" s="72">
        <v>2</v>
      </c>
      <c r="AK27" s="62"/>
      <c r="AL27" s="62"/>
      <c r="AM27" s="62"/>
      <c r="AN27" s="62"/>
      <c r="AO27" s="62"/>
      <c r="AP27" s="62"/>
    </row>
    <row r="28" spans="1:42" ht="15" customHeight="1" x14ac:dyDescent="0.25">
      <c r="A28" s="45">
        <v>19</v>
      </c>
      <c r="B28" s="101" t="s">
        <v>159</v>
      </c>
      <c r="C28" s="104">
        <v>1995</v>
      </c>
      <c r="D28" s="104" t="s">
        <v>37</v>
      </c>
      <c r="E28" s="102" t="s">
        <v>148</v>
      </c>
      <c r="F28" s="9">
        <v>1</v>
      </c>
      <c r="G28" s="9">
        <v>1</v>
      </c>
      <c r="H28" s="9">
        <v>1</v>
      </c>
      <c r="I28" s="9"/>
      <c r="J28" s="9">
        <v>1</v>
      </c>
      <c r="K28" s="9">
        <v>1</v>
      </c>
      <c r="L28" s="9"/>
      <c r="M28" s="9"/>
      <c r="N28" s="9">
        <v>1</v>
      </c>
      <c r="O28" s="9"/>
      <c r="P28" s="9"/>
      <c r="Q28" s="9"/>
      <c r="R28" s="9">
        <v>1</v>
      </c>
      <c r="S28" s="9">
        <v>1</v>
      </c>
      <c r="T28" s="9">
        <v>1</v>
      </c>
      <c r="U28" s="9"/>
      <c r="V28" s="9"/>
      <c r="W28" s="9">
        <v>1</v>
      </c>
      <c r="X28" s="9"/>
      <c r="Y28" s="9"/>
      <c r="Z28" s="151">
        <f t="shared" si="2"/>
        <v>10</v>
      </c>
      <c r="AA28" s="10">
        <f t="shared" si="3"/>
        <v>312.28213711774254</v>
      </c>
      <c r="AB28" s="14"/>
      <c r="AC28" s="14"/>
      <c r="AF28" s="72">
        <v>3</v>
      </c>
      <c r="AK28" s="94"/>
      <c r="AL28" s="95"/>
      <c r="AM28" s="95"/>
      <c r="AN28" s="95"/>
      <c r="AO28" s="62"/>
      <c r="AP28" s="62"/>
    </row>
    <row r="29" spans="1:42" ht="15" customHeight="1" x14ac:dyDescent="0.25">
      <c r="A29" s="45">
        <v>20</v>
      </c>
      <c r="B29" s="101" t="s">
        <v>165</v>
      </c>
      <c r="C29" s="104">
        <v>1982</v>
      </c>
      <c r="D29" s="104" t="s">
        <v>37</v>
      </c>
      <c r="E29" s="102" t="s">
        <v>148</v>
      </c>
      <c r="F29" s="11">
        <v>1</v>
      </c>
      <c r="G29" s="11">
        <v>1</v>
      </c>
      <c r="H29" s="11"/>
      <c r="I29" s="11"/>
      <c r="J29" s="11">
        <v>1</v>
      </c>
      <c r="K29" s="11">
        <v>1</v>
      </c>
      <c r="L29" s="11"/>
      <c r="M29" s="9"/>
      <c r="N29" s="9">
        <v>1</v>
      </c>
      <c r="O29" s="9"/>
      <c r="P29" s="9"/>
      <c r="Q29" s="9"/>
      <c r="R29" s="9">
        <v>1</v>
      </c>
      <c r="S29" s="9">
        <v>1</v>
      </c>
      <c r="T29" s="9">
        <v>1</v>
      </c>
      <c r="U29" s="9"/>
      <c r="V29" s="9">
        <v>1</v>
      </c>
      <c r="W29" s="9">
        <v>1</v>
      </c>
      <c r="X29" s="9"/>
      <c r="Y29" s="9"/>
      <c r="Z29" s="12">
        <f t="shared" si="2"/>
        <v>10</v>
      </c>
      <c r="AA29" s="13">
        <f t="shared" si="3"/>
        <v>268.87128440456428</v>
      </c>
      <c r="AB29" s="14"/>
      <c r="AC29" s="14"/>
      <c r="AF29" s="72">
        <v>3</v>
      </c>
      <c r="AK29" s="94"/>
      <c r="AL29" s="95"/>
      <c r="AM29" s="95"/>
      <c r="AN29" s="95"/>
      <c r="AO29" s="62"/>
      <c r="AP29" s="62"/>
    </row>
    <row r="30" spans="1:42" ht="15" customHeight="1" x14ac:dyDescent="0.25">
      <c r="A30" s="45">
        <v>20</v>
      </c>
      <c r="B30" s="49" t="s">
        <v>163</v>
      </c>
      <c r="C30" s="45">
        <v>1985</v>
      </c>
      <c r="D30" s="45" t="s">
        <v>37</v>
      </c>
      <c r="E30" s="102" t="s">
        <v>148</v>
      </c>
      <c r="F30" s="9">
        <v>1</v>
      </c>
      <c r="G30" s="9">
        <v>1</v>
      </c>
      <c r="H30" s="9"/>
      <c r="I30" s="9"/>
      <c r="J30" s="9">
        <v>1</v>
      </c>
      <c r="K30" s="9">
        <v>1</v>
      </c>
      <c r="L30" s="9"/>
      <c r="M30" s="11"/>
      <c r="N30" s="11">
        <v>1</v>
      </c>
      <c r="O30" s="11"/>
      <c r="P30" s="11"/>
      <c r="Q30" s="11"/>
      <c r="R30" s="11">
        <v>1</v>
      </c>
      <c r="S30" s="11">
        <v>1</v>
      </c>
      <c r="T30" s="11">
        <v>1</v>
      </c>
      <c r="U30" s="11"/>
      <c r="V30" s="11">
        <v>1</v>
      </c>
      <c r="W30" s="11">
        <v>1</v>
      </c>
      <c r="X30" s="11"/>
      <c r="Y30" s="11"/>
      <c r="Z30" s="77">
        <f t="shared" si="2"/>
        <v>10</v>
      </c>
      <c r="AA30" s="10">
        <f t="shared" si="3"/>
        <v>268.87128440456428</v>
      </c>
      <c r="AB30" s="14"/>
      <c r="AC30" s="14"/>
      <c r="AF30" s="72">
        <v>3</v>
      </c>
      <c r="AK30" s="94"/>
      <c r="AL30" s="95"/>
      <c r="AM30" s="95"/>
      <c r="AN30" s="95"/>
      <c r="AO30" s="62"/>
      <c r="AP30" s="62"/>
    </row>
    <row r="31" spans="1:42" ht="15" customHeight="1" x14ac:dyDescent="0.25">
      <c r="A31" s="45">
        <v>20</v>
      </c>
      <c r="B31" s="49" t="s">
        <v>44</v>
      </c>
      <c r="C31" s="45">
        <v>2004</v>
      </c>
      <c r="D31" s="45">
        <v>1</v>
      </c>
      <c r="E31" s="93" t="s">
        <v>127</v>
      </c>
      <c r="F31" s="9">
        <v>1</v>
      </c>
      <c r="G31" s="9">
        <v>1</v>
      </c>
      <c r="H31" s="9"/>
      <c r="I31" s="9"/>
      <c r="J31" s="9">
        <v>1</v>
      </c>
      <c r="K31" s="9">
        <v>1</v>
      </c>
      <c r="L31" s="9"/>
      <c r="M31" s="9"/>
      <c r="N31" s="9">
        <v>1</v>
      </c>
      <c r="O31" s="9"/>
      <c r="P31" s="9"/>
      <c r="Q31" s="9"/>
      <c r="R31" s="9">
        <v>1</v>
      </c>
      <c r="S31" s="9">
        <v>1</v>
      </c>
      <c r="T31" s="9">
        <v>1</v>
      </c>
      <c r="U31" s="9"/>
      <c r="V31" s="9">
        <v>1</v>
      </c>
      <c r="W31" s="9">
        <v>1</v>
      </c>
      <c r="X31" s="9"/>
      <c r="Y31" s="9"/>
      <c r="Z31" s="151">
        <f t="shared" si="2"/>
        <v>10</v>
      </c>
      <c r="AA31" s="10">
        <f t="shared" si="3"/>
        <v>268.87128440456428</v>
      </c>
      <c r="AB31" s="14"/>
      <c r="AC31" s="14"/>
      <c r="AF31" s="72">
        <v>3</v>
      </c>
      <c r="AK31" s="94"/>
      <c r="AL31" s="95"/>
      <c r="AM31" s="95"/>
      <c r="AN31" s="95"/>
      <c r="AO31" s="62"/>
      <c r="AP31" s="62"/>
    </row>
    <row r="32" spans="1:42" ht="15" customHeight="1" x14ac:dyDescent="0.25">
      <c r="A32" s="45">
        <v>20</v>
      </c>
      <c r="B32" s="49" t="s">
        <v>48</v>
      </c>
      <c r="C32" s="45">
        <v>2005</v>
      </c>
      <c r="D32" s="45">
        <v>2</v>
      </c>
      <c r="E32" s="93" t="s">
        <v>127</v>
      </c>
      <c r="F32" s="9">
        <v>1</v>
      </c>
      <c r="G32" s="9">
        <v>1</v>
      </c>
      <c r="H32" s="9"/>
      <c r="I32" s="9"/>
      <c r="J32" s="9">
        <v>1</v>
      </c>
      <c r="K32" s="9">
        <v>1</v>
      </c>
      <c r="L32" s="9"/>
      <c r="M32" s="9"/>
      <c r="N32" s="9">
        <v>1</v>
      </c>
      <c r="O32" s="9"/>
      <c r="P32" s="9"/>
      <c r="Q32" s="9"/>
      <c r="R32" s="9">
        <v>1</v>
      </c>
      <c r="S32" s="9">
        <v>1</v>
      </c>
      <c r="T32" s="9">
        <v>1</v>
      </c>
      <c r="U32" s="9"/>
      <c r="V32" s="9">
        <v>1</v>
      </c>
      <c r="W32" s="9">
        <v>1</v>
      </c>
      <c r="X32" s="9"/>
      <c r="Y32" s="9"/>
      <c r="Z32" s="151">
        <f t="shared" si="2"/>
        <v>10</v>
      </c>
      <c r="AA32" s="10">
        <f t="shared" si="3"/>
        <v>268.87128440456428</v>
      </c>
      <c r="AB32" s="14"/>
      <c r="AC32" s="14"/>
      <c r="AF32" s="72">
        <v>3</v>
      </c>
      <c r="AK32" s="94"/>
      <c r="AL32" s="95"/>
      <c r="AM32" s="95"/>
      <c r="AN32" s="95"/>
      <c r="AO32" s="62"/>
      <c r="AP32" s="62"/>
    </row>
    <row r="33" spans="1:42" ht="15" customHeight="1" x14ac:dyDescent="0.25">
      <c r="A33" s="45">
        <v>24</v>
      </c>
      <c r="B33" s="103" t="s">
        <v>157</v>
      </c>
      <c r="C33" s="102">
        <v>1982</v>
      </c>
      <c r="D33" s="102" t="s">
        <v>37</v>
      </c>
      <c r="E33" s="102" t="s">
        <v>148</v>
      </c>
      <c r="F33" s="9">
        <v>1</v>
      </c>
      <c r="G33" s="9">
        <v>1</v>
      </c>
      <c r="H33" s="9"/>
      <c r="I33" s="9"/>
      <c r="J33" s="9"/>
      <c r="K33" s="9">
        <v>1</v>
      </c>
      <c r="L33" s="9"/>
      <c r="M33" s="9"/>
      <c r="N33" s="9">
        <v>1</v>
      </c>
      <c r="O33" s="9"/>
      <c r="P33" s="9"/>
      <c r="Q33" s="9"/>
      <c r="R33" s="9">
        <v>1</v>
      </c>
      <c r="S33" s="9">
        <v>1</v>
      </c>
      <c r="T33" s="9">
        <v>1</v>
      </c>
      <c r="U33" s="9"/>
      <c r="V33" s="9">
        <v>1</v>
      </c>
      <c r="W33" s="9">
        <v>1</v>
      </c>
      <c r="X33" s="9"/>
      <c r="Y33" s="9"/>
      <c r="Z33" s="151">
        <f t="shared" si="2"/>
        <v>9</v>
      </c>
      <c r="AA33" s="10">
        <f t="shared" si="3"/>
        <v>241.84425737753722</v>
      </c>
      <c r="AB33" s="14"/>
      <c r="AC33" s="14"/>
      <c r="AE33" s="62"/>
      <c r="AF33" s="100"/>
      <c r="AG33" s="62"/>
      <c r="AK33" s="94"/>
      <c r="AL33" s="95"/>
      <c r="AM33" s="95"/>
      <c r="AN33" s="95"/>
      <c r="AO33" s="62"/>
      <c r="AP33" s="62"/>
    </row>
    <row r="34" spans="1:42" ht="15" customHeight="1" x14ac:dyDescent="0.25">
      <c r="A34" s="45">
        <v>25</v>
      </c>
      <c r="B34" s="49" t="s">
        <v>162</v>
      </c>
      <c r="C34" s="45">
        <v>1963</v>
      </c>
      <c r="D34" s="45" t="s">
        <v>37</v>
      </c>
      <c r="E34" s="102" t="s">
        <v>148</v>
      </c>
      <c r="F34" s="9">
        <v>1</v>
      </c>
      <c r="G34" s="9">
        <v>1</v>
      </c>
      <c r="H34" s="9"/>
      <c r="I34" s="9"/>
      <c r="J34" s="9">
        <v>1</v>
      </c>
      <c r="K34" s="9">
        <v>1</v>
      </c>
      <c r="L34" s="9"/>
      <c r="M34" s="11"/>
      <c r="N34" s="11">
        <v>1</v>
      </c>
      <c r="O34" s="11"/>
      <c r="P34" s="11"/>
      <c r="Q34" s="11"/>
      <c r="R34" s="11">
        <v>1</v>
      </c>
      <c r="S34" s="11">
        <v>1</v>
      </c>
      <c r="T34" s="11"/>
      <c r="U34" s="11"/>
      <c r="V34" s="11">
        <v>1</v>
      </c>
      <c r="W34" s="11">
        <v>1</v>
      </c>
      <c r="X34" s="11"/>
      <c r="Y34" s="11"/>
      <c r="Z34" s="151">
        <f t="shared" si="2"/>
        <v>9</v>
      </c>
      <c r="AA34" s="10">
        <f t="shared" si="3"/>
        <v>228.87128440456425</v>
      </c>
      <c r="AB34" s="14"/>
      <c r="AC34" s="14"/>
      <c r="AE34" s="62"/>
      <c r="AF34" s="100"/>
      <c r="AG34" s="62"/>
      <c r="AK34" s="94"/>
      <c r="AL34" s="95"/>
      <c r="AM34" s="95"/>
      <c r="AN34" s="95"/>
      <c r="AO34" s="62"/>
      <c r="AP34" s="62"/>
    </row>
    <row r="35" spans="1:42" ht="15" customHeight="1" x14ac:dyDescent="0.25">
      <c r="A35" s="45">
        <v>25</v>
      </c>
      <c r="B35" s="49" t="s">
        <v>49</v>
      </c>
      <c r="C35" s="45">
        <v>2005</v>
      </c>
      <c r="D35" s="45">
        <v>2</v>
      </c>
      <c r="E35" s="93" t="s">
        <v>127</v>
      </c>
      <c r="F35" s="9">
        <v>1</v>
      </c>
      <c r="G35" s="9">
        <v>1</v>
      </c>
      <c r="H35" s="9"/>
      <c r="I35" s="9"/>
      <c r="J35" s="9">
        <v>1</v>
      </c>
      <c r="K35" s="9">
        <v>1</v>
      </c>
      <c r="L35" s="9"/>
      <c r="M35" s="9"/>
      <c r="N35" s="9">
        <v>1</v>
      </c>
      <c r="O35" s="9"/>
      <c r="P35" s="9"/>
      <c r="Q35" s="9"/>
      <c r="R35" s="9">
        <v>1</v>
      </c>
      <c r="S35" s="9">
        <v>1</v>
      </c>
      <c r="T35" s="9"/>
      <c r="U35" s="9"/>
      <c r="V35" s="9">
        <v>1</v>
      </c>
      <c r="W35" s="9">
        <v>1</v>
      </c>
      <c r="X35" s="9"/>
      <c r="Y35" s="9"/>
      <c r="Z35" s="151">
        <f t="shared" si="2"/>
        <v>9</v>
      </c>
      <c r="AA35" s="10">
        <f t="shared" si="3"/>
        <v>228.87128440456425</v>
      </c>
      <c r="AB35" s="14"/>
      <c r="AC35" s="14"/>
      <c r="AE35" s="62"/>
      <c r="AF35" s="100"/>
      <c r="AG35" s="62"/>
      <c r="AK35" s="94"/>
      <c r="AL35" s="95"/>
      <c r="AM35" s="95"/>
      <c r="AN35" s="95"/>
      <c r="AO35" s="62"/>
      <c r="AP35" s="62"/>
    </row>
    <row r="36" spans="1:42" ht="15" customHeight="1" x14ac:dyDescent="0.25">
      <c r="A36" s="45">
        <v>25</v>
      </c>
      <c r="B36" s="49" t="s">
        <v>91</v>
      </c>
      <c r="C36" s="45">
        <v>2002</v>
      </c>
      <c r="D36" s="45">
        <v>2</v>
      </c>
      <c r="E36" s="93" t="s">
        <v>126</v>
      </c>
      <c r="F36" s="9">
        <v>1</v>
      </c>
      <c r="G36" s="9">
        <v>1</v>
      </c>
      <c r="H36" s="9"/>
      <c r="I36" s="9"/>
      <c r="J36" s="9">
        <v>1</v>
      </c>
      <c r="K36" s="9">
        <v>1</v>
      </c>
      <c r="L36" s="9"/>
      <c r="M36" s="11"/>
      <c r="N36" s="11">
        <v>1</v>
      </c>
      <c r="O36" s="11"/>
      <c r="P36" s="11"/>
      <c r="Q36" s="11"/>
      <c r="R36" s="11">
        <v>1</v>
      </c>
      <c r="S36" s="11">
        <v>1</v>
      </c>
      <c r="T36" s="11"/>
      <c r="U36" s="11"/>
      <c r="V36" s="11">
        <v>1</v>
      </c>
      <c r="W36" s="11">
        <v>1</v>
      </c>
      <c r="X36" s="11"/>
      <c r="Y36" s="11"/>
      <c r="Z36" s="12">
        <f t="shared" si="2"/>
        <v>9</v>
      </c>
      <c r="AA36" s="13">
        <f t="shared" si="3"/>
        <v>228.87128440456425</v>
      </c>
      <c r="AB36" s="14"/>
      <c r="AC36" s="14"/>
      <c r="AE36" s="62"/>
      <c r="AF36" s="100"/>
      <c r="AG36" s="62"/>
      <c r="AK36" s="94"/>
      <c r="AL36" s="95"/>
      <c r="AM36" s="95"/>
      <c r="AN36" s="95"/>
      <c r="AO36" s="62"/>
      <c r="AP36" s="62"/>
    </row>
    <row r="37" spans="1:42" ht="15" customHeight="1" x14ac:dyDescent="0.25">
      <c r="A37" s="45">
        <v>25</v>
      </c>
      <c r="B37" s="49" t="s">
        <v>128</v>
      </c>
      <c r="C37" s="45">
        <v>2000</v>
      </c>
      <c r="D37" s="45" t="s">
        <v>37</v>
      </c>
      <c r="E37" s="93" t="s">
        <v>126</v>
      </c>
      <c r="F37" s="9">
        <v>1</v>
      </c>
      <c r="G37" s="9">
        <v>1</v>
      </c>
      <c r="H37" s="9"/>
      <c r="I37" s="9"/>
      <c r="J37" s="9">
        <v>1</v>
      </c>
      <c r="K37" s="9">
        <v>1</v>
      </c>
      <c r="L37" s="9"/>
      <c r="M37" s="9"/>
      <c r="N37" s="9">
        <v>1</v>
      </c>
      <c r="O37" s="9"/>
      <c r="P37" s="9"/>
      <c r="Q37" s="9"/>
      <c r="R37" s="9">
        <v>1</v>
      </c>
      <c r="S37" s="9">
        <v>1</v>
      </c>
      <c r="T37" s="9"/>
      <c r="U37" s="9"/>
      <c r="V37" s="9">
        <v>1</v>
      </c>
      <c r="W37" s="9">
        <v>1</v>
      </c>
      <c r="X37" s="9"/>
      <c r="Y37" s="9"/>
      <c r="Z37" s="12">
        <f t="shared" si="2"/>
        <v>9</v>
      </c>
      <c r="AA37" s="13">
        <f t="shared" si="3"/>
        <v>228.87128440456425</v>
      </c>
      <c r="AB37" s="14"/>
      <c r="AC37" s="14"/>
      <c r="AE37" s="62"/>
      <c r="AF37" s="100"/>
      <c r="AG37" s="62"/>
      <c r="AK37" s="94"/>
      <c r="AL37" s="95"/>
      <c r="AM37" s="95"/>
      <c r="AN37" s="95"/>
      <c r="AO37" s="62"/>
      <c r="AP37" s="62"/>
    </row>
    <row r="38" spans="1:42" ht="15" customHeight="1" x14ac:dyDescent="0.25">
      <c r="A38" s="45">
        <v>25</v>
      </c>
      <c r="B38" s="49" t="s">
        <v>130</v>
      </c>
      <c r="C38" s="45">
        <v>1999</v>
      </c>
      <c r="D38" s="45" t="s">
        <v>37</v>
      </c>
      <c r="E38" s="93" t="s">
        <v>126</v>
      </c>
      <c r="F38" s="9">
        <v>1</v>
      </c>
      <c r="G38" s="9">
        <v>1</v>
      </c>
      <c r="H38" s="9"/>
      <c r="I38" s="9"/>
      <c r="J38" s="9">
        <v>1</v>
      </c>
      <c r="K38" s="9">
        <v>1</v>
      </c>
      <c r="L38" s="9"/>
      <c r="M38" s="9"/>
      <c r="N38" s="9">
        <v>1</v>
      </c>
      <c r="O38" s="9"/>
      <c r="P38" s="9"/>
      <c r="Q38" s="9"/>
      <c r="R38" s="9">
        <v>1</v>
      </c>
      <c r="S38" s="9">
        <v>1</v>
      </c>
      <c r="T38" s="9"/>
      <c r="U38" s="9"/>
      <c r="V38" s="9">
        <v>1</v>
      </c>
      <c r="W38" s="9">
        <v>1</v>
      </c>
      <c r="X38" s="9"/>
      <c r="Y38" s="9"/>
      <c r="Z38" s="12">
        <f t="shared" si="2"/>
        <v>9</v>
      </c>
      <c r="AA38" s="13">
        <f t="shared" si="3"/>
        <v>228.87128440456425</v>
      </c>
      <c r="AB38" s="14"/>
      <c r="AC38" s="14"/>
      <c r="AE38" s="62"/>
      <c r="AF38" s="100"/>
      <c r="AG38" s="62"/>
      <c r="AK38" s="94"/>
      <c r="AL38" s="95"/>
      <c r="AM38" s="95"/>
      <c r="AN38" s="95"/>
      <c r="AO38" s="62"/>
      <c r="AP38" s="62"/>
    </row>
    <row r="39" spans="1:42" ht="15" customHeight="1" x14ac:dyDescent="0.25">
      <c r="A39" s="45">
        <v>30</v>
      </c>
      <c r="B39" s="48" t="s">
        <v>228</v>
      </c>
      <c r="C39" s="48">
        <v>1996</v>
      </c>
      <c r="D39" s="45">
        <v>2</v>
      </c>
      <c r="E39" s="93" t="s">
        <v>127</v>
      </c>
      <c r="F39" s="9">
        <v>1</v>
      </c>
      <c r="G39" s="9"/>
      <c r="H39" s="9"/>
      <c r="I39" s="9"/>
      <c r="J39" s="9">
        <v>1</v>
      </c>
      <c r="K39" s="9">
        <v>1</v>
      </c>
      <c r="L39" s="9">
        <v>1</v>
      </c>
      <c r="M39" s="9"/>
      <c r="N39" s="9">
        <v>1</v>
      </c>
      <c r="O39" s="9"/>
      <c r="P39" s="9"/>
      <c r="Q39" s="9"/>
      <c r="R39" s="9">
        <v>1</v>
      </c>
      <c r="S39" s="9"/>
      <c r="T39" s="9"/>
      <c r="U39" s="9"/>
      <c r="V39" s="9">
        <v>1</v>
      </c>
      <c r="W39" s="9">
        <v>1</v>
      </c>
      <c r="X39" s="9"/>
      <c r="Y39" s="9"/>
      <c r="Z39" s="77">
        <f t="shared" si="2"/>
        <v>8</v>
      </c>
      <c r="AA39" s="10">
        <f t="shared" si="3"/>
        <v>226.18502816861226</v>
      </c>
      <c r="AB39" s="14"/>
      <c r="AC39" s="14"/>
      <c r="AE39" s="62"/>
      <c r="AF39" s="100"/>
      <c r="AG39" s="62"/>
      <c r="AK39" s="94"/>
      <c r="AL39" s="95"/>
      <c r="AM39" s="95"/>
      <c r="AN39" s="95"/>
      <c r="AO39" s="62"/>
      <c r="AP39" s="62"/>
    </row>
    <row r="40" spans="1:42" ht="15" customHeight="1" x14ac:dyDescent="0.25">
      <c r="A40" s="45">
        <v>31</v>
      </c>
      <c r="B40" s="48" t="s">
        <v>123</v>
      </c>
      <c r="C40" s="48">
        <v>1981</v>
      </c>
      <c r="D40" s="45" t="s">
        <v>37</v>
      </c>
      <c r="E40" s="93" t="s">
        <v>124</v>
      </c>
      <c r="F40" s="9">
        <v>1</v>
      </c>
      <c r="G40" s="9">
        <v>1</v>
      </c>
      <c r="H40" s="9"/>
      <c r="I40" s="9"/>
      <c r="J40" s="9">
        <v>1</v>
      </c>
      <c r="K40" s="9">
        <v>1</v>
      </c>
      <c r="L40" s="9"/>
      <c r="M40" s="9"/>
      <c r="N40" s="9">
        <v>1</v>
      </c>
      <c r="O40" s="9"/>
      <c r="P40" s="9"/>
      <c r="Q40" s="9"/>
      <c r="R40" s="9">
        <v>1</v>
      </c>
      <c r="S40" s="9"/>
      <c r="T40" s="9"/>
      <c r="U40" s="9"/>
      <c r="V40" s="9">
        <v>1</v>
      </c>
      <c r="W40" s="9">
        <v>1</v>
      </c>
      <c r="X40" s="9"/>
      <c r="Y40" s="9"/>
      <c r="Z40" s="151">
        <f t="shared" si="2"/>
        <v>8</v>
      </c>
      <c r="AA40" s="10">
        <f t="shared" si="3"/>
        <v>194.3885257838746</v>
      </c>
      <c r="AB40" s="14"/>
      <c r="AC40" s="14"/>
      <c r="AE40" s="62"/>
      <c r="AF40" s="100"/>
      <c r="AG40" s="62"/>
      <c r="AK40" s="94"/>
      <c r="AL40" s="95"/>
      <c r="AM40" s="95"/>
      <c r="AN40" s="95"/>
      <c r="AO40" s="62"/>
      <c r="AP40" s="62"/>
    </row>
    <row r="41" spans="1:42" ht="15" customHeight="1" x14ac:dyDescent="0.25">
      <c r="A41" s="45" t="s">
        <v>221</v>
      </c>
      <c r="B41" s="48" t="s">
        <v>225</v>
      </c>
      <c r="C41" s="149">
        <v>2002</v>
      </c>
      <c r="D41" s="45">
        <v>3</v>
      </c>
      <c r="E41" s="93" t="s">
        <v>127</v>
      </c>
      <c r="F41" s="9">
        <v>1</v>
      </c>
      <c r="G41" s="9">
        <v>1</v>
      </c>
      <c r="H41" s="9"/>
      <c r="I41" s="9"/>
      <c r="J41" s="9">
        <v>1</v>
      </c>
      <c r="K41" s="9">
        <v>1</v>
      </c>
      <c r="L41" s="9"/>
      <c r="M41" s="9"/>
      <c r="N41" s="9">
        <v>1</v>
      </c>
      <c r="O41" s="9"/>
      <c r="P41" s="9"/>
      <c r="Q41" s="9"/>
      <c r="R41" s="9">
        <v>1</v>
      </c>
      <c r="S41" s="9"/>
      <c r="T41" s="9"/>
      <c r="U41" s="9"/>
      <c r="V41" s="9">
        <v>1</v>
      </c>
      <c r="W41" s="9">
        <v>1</v>
      </c>
      <c r="X41" s="9"/>
      <c r="Y41" s="9"/>
      <c r="Z41" s="77">
        <f t="shared" si="2"/>
        <v>8</v>
      </c>
      <c r="AA41" s="10">
        <f t="shared" si="3"/>
        <v>194.3885257838746</v>
      </c>
      <c r="AB41" s="14"/>
      <c r="AC41" s="14"/>
      <c r="AE41" s="62"/>
      <c r="AF41" s="100"/>
      <c r="AG41" s="62"/>
      <c r="AK41" s="94"/>
      <c r="AL41" s="95"/>
      <c r="AM41" s="95"/>
      <c r="AN41" s="95"/>
      <c r="AO41" s="62"/>
      <c r="AP41" s="62"/>
    </row>
    <row r="42" spans="1:42" ht="15" customHeight="1" x14ac:dyDescent="0.25">
      <c r="A42" s="45">
        <v>31</v>
      </c>
      <c r="B42" s="49" t="s">
        <v>62</v>
      </c>
      <c r="C42" s="47">
        <v>2001</v>
      </c>
      <c r="D42" s="47">
        <v>2</v>
      </c>
      <c r="E42" s="93" t="s">
        <v>127</v>
      </c>
      <c r="F42" s="9">
        <v>1</v>
      </c>
      <c r="G42" s="9">
        <v>1</v>
      </c>
      <c r="H42" s="9"/>
      <c r="I42" s="9"/>
      <c r="J42" s="9">
        <v>1</v>
      </c>
      <c r="K42" s="9">
        <v>1</v>
      </c>
      <c r="L42" s="9"/>
      <c r="M42" s="9"/>
      <c r="N42" s="9">
        <v>1</v>
      </c>
      <c r="O42" s="9"/>
      <c r="P42" s="9"/>
      <c r="Q42" s="9"/>
      <c r="R42" s="9">
        <v>1</v>
      </c>
      <c r="S42" s="9"/>
      <c r="T42" s="9"/>
      <c r="U42" s="9"/>
      <c r="V42" s="9">
        <v>1</v>
      </c>
      <c r="W42" s="9">
        <v>1</v>
      </c>
      <c r="X42" s="9"/>
      <c r="Y42" s="9"/>
      <c r="Z42" s="77">
        <f t="shared" si="2"/>
        <v>8</v>
      </c>
      <c r="AA42" s="10">
        <f t="shared" si="3"/>
        <v>194.3885257838746</v>
      </c>
      <c r="AB42" s="14"/>
      <c r="AC42" s="14"/>
      <c r="AE42" s="62"/>
      <c r="AF42" s="100"/>
      <c r="AG42" s="62"/>
      <c r="AK42" s="94"/>
      <c r="AL42" s="95"/>
      <c r="AM42" s="95"/>
      <c r="AN42" s="95"/>
      <c r="AO42" s="62"/>
      <c r="AP42" s="62"/>
    </row>
    <row r="43" spans="1:42" ht="15" customHeight="1" x14ac:dyDescent="0.25">
      <c r="A43" s="45">
        <v>31</v>
      </c>
      <c r="B43" s="49" t="s">
        <v>47</v>
      </c>
      <c r="C43" s="47">
        <v>2005</v>
      </c>
      <c r="D43" s="47">
        <v>2</v>
      </c>
      <c r="E43" s="93" t="s">
        <v>127</v>
      </c>
      <c r="F43" s="9">
        <v>1</v>
      </c>
      <c r="G43" s="9">
        <v>1</v>
      </c>
      <c r="H43" s="9"/>
      <c r="I43" s="9"/>
      <c r="J43" s="9">
        <v>1</v>
      </c>
      <c r="K43" s="9">
        <v>1</v>
      </c>
      <c r="L43" s="9"/>
      <c r="M43" s="9"/>
      <c r="N43" s="9">
        <v>1</v>
      </c>
      <c r="O43" s="9"/>
      <c r="P43" s="9"/>
      <c r="Q43" s="9"/>
      <c r="R43" s="9">
        <v>1</v>
      </c>
      <c r="S43" s="9"/>
      <c r="T43" s="9"/>
      <c r="U43" s="9"/>
      <c r="V43" s="9">
        <v>1</v>
      </c>
      <c r="W43" s="9">
        <v>1</v>
      </c>
      <c r="X43" s="9"/>
      <c r="Y43" s="9"/>
      <c r="Z43" s="77">
        <f t="shared" si="2"/>
        <v>8</v>
      </c>
      <c r="AA43" s="10">
        <f t="shared" si="3"/>
        <v>194.3885257838746</v>
      </c>
      <c r="AB43" s="14"/>
      <c r="AC43" s="14"/>
      <c r="AE43" s="62"/>
      <c r="AF43" s="100"/>
      <c r="AG43" s="62"/>
      <c r="AK43" s="94"/>
      <c r="AL43" s="95"/>
      <c r="AM43" s="95"/>
      <c r="AN43" s="95"/>
      <c r="AO43" s="62"/>
      <c r="AP43" s="62"/>
    </row>
    <row r="44" spans="1:42" ht="15" customHeight="1" x14ac:dyDescent="0.25">
      <c r="A44" s="45">
        <v>31</v>
      </c>
      <c r="B44" s="48" t="s">
        <v>129</v>
      </c>
      <c r="C44" s="149">
        <v>2000</v>
      </c>
      <c r="D44" s="149" t="s">
        <v>46</v>
      </c>
      <c r="E44" s="93" t="s">
        <v>126</v>
      </c>
      <c r="F44" s="9">
        <v>1</v>
      </c>
      <c r="G44" s="9">
        <v>1</v>
      </c>
      <c r="H44" s="9"/>
      <c r="I44" s="9"/>
      <c r="J44" s="9">
        <v>1</v>
      </c>
      <c r="K44" s="9">
        <v>1</v>
      </c>
      <c r="L44" s="9"/>
      <c r="M44" s="9"/>
      <c r="N44" s="9">
        <v>1</v>
      </c>
      <c r="O44" s="9"/>
      <c r="P44" s="9"/>
      <c r="Q44" s="9"/>
      <c r="R44" s="9">
        <v>1</v>
      </c>
      <c r="S44" s="9"/>
      <c r="T44" s="9"/>
      <c r="U44" s="9"/>
      <c r="V44" s="9">
        <v>1</v>
      </c>
      <c r="W44" s="9">
        <v>1</v>
      </c>
      <c r="X44" s="9"/>
      <c r="Y44" s="9"/>
      <c r="Z44" s="12">
        <f t="shared" si="2"/>
        <v>8</v>
      </c>
      <c r="AA44" s="13">
        <f t="shared" si="3"/>
        <v>194.3885257838746</v>
      </c>
      <c r="AB44" s="14"/>
      <c r="AC44" s="14"/>
      <c r="AE44" s="62"/>
      <c r="AF44" s="100"/>
      <c r="AG44" s="62"/>
      <c r="AK44" s="62"/>
      <c r="AL44" s="62"/>
      <c r="AM44" s="62"/>
      <c r="AN44" s="62"/>
      <c r="AO44" s="62"/>
      <c r="AP44" s="62"/>
    </row>
    <row r="45" spans="1:42" ht="15" customHeight="1" x14ac:dyDescent="0.25">
      <c r="A45" s="45">
        <v>31</v>
      </c>
      <c r="B45" s="49" t="s">
        <v>98</v>
      </c>
      <c r="C45" s="47">
        <v>2003</v>
      </c>
      <c r="D45" s="47">
        <v>2</v>
      </c>
      <c r="E45" s="93" t="s">
        <v>126</v>
      </c>
      <c r="F45" s="9">
        <v>1</v>
      </c>
      <c r="G45" s="9">
        <v>1</v>
      </c>
      <c r="H45" s="9"/>
      <c r="I45" s="9"/>
      <c r="J45" s="9">
        <v>1</v>
      </c>
      <c r="K45" s="9">
        <v>1</v>
      </c>
      <c r="L45" s="9"/>
      <c r="M45" s="11"/>
      <c r="N45" s="11">
        <v>1</v>
      </c>
      <c r="O45" s="11"/>
      <c r="P45" s="11"/>
      <c r="Q45" s="11"/>
      <c r="R45" s="11">
        <v>1</v>
      </c>
      <c r="S45" s="11"/>
      <c r="T45" s="11"/>
      <c r="U45" s="11"/>
      <c r="V45" s="11">
        <v>1</v>
      </c>
      <c r="W45" s="11">
        <v>1</v>
      </c>
      <c r="X45" s="11"/>
      <c r="Y45" s="11"/>
      <c r="Z45" s="12">
        <f t="shared" si="2"/>
        <v>8</v>
      </c>
      <c r="AA45" s="13">
        <f t="shared" si="3"/>
        <v>194.3885257838746</v>
      </c>
      <c r="AB45" s="14"/>
      <c r="AC45" s="14"/>
      <c r="AE45" s="62"/>
      <c r="AF45" s="100"/>
      <c r="AG45" s="62"/>
      <c r="AK45" s="62"/>
      <c r="AL45" s="62"/>
      <c r="AM45" s="62"/>
      <c r="AN45" s="62"/>
      <c r="AO45" s="62"/>
      <c r="AP45" s="62"/>
    </row>
    <row r="46" spans="1:42" ht="15" customHeight="1" x14ac:dyDescent="0.25">
      <c r="A46" s="45">
        <v>36</v>
      </c>
      <c r="B46" s="101" t="s">
        <v>164</v>
      </c>
      <c r="C46" s="104">
        <v>1977</v>
      </c>
      <c r="D46" s="104" t="s">
        <v>37</v>
      </c>
      <c r="E46" s="102" t="s">
        <v>148</v>
      </c>
      <c r="F46" s="9">
        <v>1</v>
      </c>
      <c r="G46" s="9"/>
      <c r="H46" s="9"/>
      <c r="I46" s="9"/>
      <c r="J46" s="9"/>
      <c r="K46" s="9"/>
      <c r="L46" s="9"/>
      <c r="M46" s="9"/>
      <c r="N46" s="9">
        <v>1</v>
      </c>
      <c r="O46" s="9"/>
      <c r="P46" s="9"/>
      <c r="Q46" s="9"/>
      <c r="R46" s="9">
        <v>1</v>
      </c>
      <c r="S46" s="9">
        <v>1</v>
      </c>
      <c r="T46" s="9">
        <v>1</v>
      </c>
      <c r="U46" s="9"/>
      <c r="V46" s="9">
        <v>1</v>
      </c>
      <c r="W46" s="9">
        <v>1</v>
      </c>
      <c r="X46" s="9"/>
      <c r="Y46" s="9"/>
      <c r="Z46" s="12">
        <f t="shared" si="2"/>
        <v>7</v>
      </c>
      <c r="AA46" s="13">
        <f t="shared" si="3"/>
        <v>189.17620470948458</v>
      </c>
      <c r="AB46" s="14"/>
      <c r="AC46" s="14"/>
      <c r="AE46" s="62"/>
      <c r="AF46" s="62"/>
      <c r="AG46" s="62"/>
      <c r="AI46" s="62"/>
      <c r="AJ46" s="62"/>
      <c r="AK46" s="62"/>
      <c r="AL46" s="62"/>
      <c r="AM46" s="62"/>
      <c r="AN46" s="62"/>
      <c r="AO46" s="62"/>
      <c r="AP46" s="62"/>
    </row>
    <row r="47" spans="1:42" ht="15" customHeight="1" x14ac:dyDescent="0.25">
      <c r="A47" s="45">
        <v>37</v>
      </c>
      <c r="B47" s="49" t="s">
        <v>191</v>
      </c>
      <c r="C47" s="47">
        <v>2004</v>
      </c>
      <c r="D47" s="47">
        <v>2</v>
      </c>
      <c r="E47" s="102" t="s">
        <v>138</v>
      </c>
      <c r="F47" s="9">
        <v>1</v>
      </c>
      <c r="G47" s="9">
        <v>1</v>
      </c>
      <c r="H47" s="9"/>
      <c r="I47" s="9"/>
      <c r="J47" s="9">
        <v>1</v>
      </c>
      <c r="K47" s="9">
        <v>1</v>
      </c>
      <c r="L47" s="9"/>
      <c r="M47" s="9"/>
      <c r="N47" s="9">
        <v>1</v>
      </c>
      <c r="O47" s="9"/>
      <c r="P47" s="9"/>
      <c r="Q47" s="9"/>
      <c r="R47" s="9"/>
      <c r="S47" s="9"/>
      <c r="T47" s="9"/>
      <c r="U47" s="9"/>
      <c r="V47" s="9">
        <v>1</v>
      </c>
      <c r="W47" s="9">
        <v>1</v>
      </c>
      <c r="X47" s="9"/>
      <c r="Y47" s="9"/>
      <c r="Z47" s="151">
        <f t="shared" si="2"/>
        <v>7</v>
      </c>
      <c r="AA47" s="10">
        <f t="shared" si="3"/>
        <v>171.13271183038623</v>
      </c>
      <c r="AB47" s="14"/>
      <c r="AC47" s="14"/>
      <c r="AF47" s="62"/>
      <c r="AI47" s="62"/>
      <c r="AJ47" s="62"/>
      <c r="AK47" s="62"/>
      <c r="AL47" s="62"/>
      <c r="AM47" s="62"/>
      <c r="AN47" s="62"/>
      <c r="AO47" s="62"/>
      <c r="AP47" s="62"/>
    </row>
    <row r="48" spans="1:42" ht="15" customHeight="1" x14ac:dyDescent="0.25">
      <c r="A48" s="45">
        <v>38</v>
      </c>
      <c r="B48" s="49" t="s">
        <v>92</v>
      </c>
      <c r="C48" s="45">
        <v>2001</v>
      </c>
      <c r="D48" s="45">
        <v>2</v>
      </c>
      <c r="E48" s="93" t="s">
        <v>126</v>
      </c>
      <c r="F48" s="9">
        <v>1</v>
      </c>
      <c r="G48" s="9">
        <v>1</v>
      </c>
      <c r="H48" s="9"/>
      <c r="I48" s="9"/>
      <c r="J48" s="9"/>
      <c r="K48" s="9">
        <v>1</v>
      </c>
      <c r="L48" s="9"/>
      <c r="M48" s="11"/>
      <c r="N48" s="11">
        <v>1</v>
      </c>
      <c r="O48" s="11"/>
      <c r="P48" s="11"/>
      <c r="Q48" s="11"/>
      <c r="R48" s="11">
        <v>1</v>
      </c>
      <c r="S48" s="11"/>
      <c r="T48" s="11"/>
      <c r="U48" s="11"/>
      <c r="V48" s="11">
        <v>1</v>
      </c>
      <c r="W48" s="11">
        <v>1</v>
      </c>
      <c r="X48" s="11"/>
      <c r="Y48" s="11"/>
      <c r="Z48" s="151">
        <f t="shared" si="2"/>
        <v>7</v>
      </c>
      <c r="AA48" s="10">
        <f t="shared" si="3"/>
        <v>167.36149875684757</v>
      </c>
      <c r="AB48" s="14"/>
      <c r="AC48" s="14"/>
      <c r="AF48" s="62"/>
      <c r="AI48" s="62"/>
      <c r="AJ48" s="62"/>
      <c r="AK48" s="62"/>
      <c r="AL48" s="62"/>
      <c r="AM48" s="62"/>
      <c r="AN48" s="62"/>
      <c r="AO48" s="62"/>
      <c r="AP48" s="62"/>
    </row>
    <row r="49" spans="1:42" ht="15" customHeight="1" x14ac:dyDescent="0.25">
      <c r="A49" s="45">
        <v>39</v>
      </c>
      <c r="B49" s="49" t="s">
        <v>125</v>
      </c>
      <c r="C49" s="47">
        <v>2002</v>
      </c>
      <c r="D49" s="47">
        <v>2</v>
      </c>
      <c r="E49" s="93" t="s">
        <v>126</v>
      </c>
      <c r="F49" s="9">
        <v>1</v>
      </c>
      <c r="G49" s="9"/>
      <c r="H49" s="9"/>
      <c r="I49" s="9"/>
      <c r="J49" s="9">
        <v>1</v>
      </c>
      <c r="K49" s="9"/>
      <c r="L49" s="9"/>
      <c r="M49" s="9"/>
      <c r="N49" s="9">
        <v>1</v>
      </c>
      <c r="O49" s="9"/>
      <c r="P49" s="9"/>
      <c r="Q49" s="9"/>
      <c r="R49" s="9">
        <v>1</v>
      </c>
      <c r="S49" s="9"/>
      <c r="T49" s="9"/>
      <c r="U49" s="9"/>
      <c r="V49" s="9">
        <v>1</v>
      </c>
      <c r="W49" s="9">
        <v>1</v>
      </c>
      <c r="X49" s="9"/>
      <c r="Y49" s="9"/>
      <c r="Z49" s="151">
        <f t="shared" si="2"/>
        <v>6</v>
      </c>
      <c r="AA49" s="10">
        <f t="shared" si="3"/>
        <v>141.72047311582193</v>
      </c>
      <c r="AB49" s="14"/>
      <c r="AC49" s="14"/>
      <c r="AF49" s="62"/>
      <c r="AI49" s="62"/>
      <c r="AJ49" s="62"/>
      <c r="AK49" s="62"/>
      <c r="AL49" s="62"/>
      <c r="AM49" s="62"/>
      <c r="AN49" s="62"/>
      <c r="AO49" s="62"/>
      <c r="AP49" s="62"/>
    </row>
    <row r="50" spans="1:42" ht="15" customHeight="1" x14ac:dyDescent="0.25">
      <c r="A50" s="45">
        <v>40</v>
      </c>
      <c r="B50" s="48" t="s">
        <v>229</v>
      </c>
      <c r="C50" s="48">
        <v>1979</v>
      </c>
      <c r="D50" s="45" t="s">
        <v>37</v>
      </c>
      <c r="E50" s="93" t="s">
        <v>219</v>
      </c>
      <c r="F50" s="9">
        <v>1</v>
      </c>
      <c r="G50" s="9"/>
      <c r="H50" s="9"/>
      <c r="I50" s="9"/>
      <c r="J50" s="9"/>
      <c r="K50" s="9">
        <v>1</v>
      </c>
      <c r="L50" s="9"/>
      <c r="M50" s="9"/>
      <c r="N50" s="9">
        <v>1</v>
      </c>
      <c r="O50" s="9"/>
      <c r="P50" s="9"/>
      <c r="Q50" s="9"/>
      <c r="R50" s="9">
        <v>1</v>
      </c>
      <c r="S50" s="9"/>
      <c r="T50" s="9"/>
      <c r="U50" s="9"/>
      <c r="V50" s="9">
        <v>1</v>
      </c>
      <c r="W50" s="9">
        <v>1</v>
      </c>
      <c r="X50" s="9"/>
      <c r="Y50" s="9"/>
      <c r="Z50" s="151">
        <f t="shared" si="2"/>
        <v>6</v>
      </c>
      <c r="AA50" s="10">
        <f t="shared" si="3"/>
        <v>140.33447172982056</v>
      </c>
      <c r="AB50" s="14"/>
      <c r="AC50" s="14"/>
      <c r="AF50" s="62"/>
      <c r="AI50" s="62"/>
      <c r="AJ50" s="62"/>
      <c r="AK50" s="62"/>
      <c r="AL50" s="62"/>
      <c r="AM50" s="62"/>
      <c r="AN50" s="62"/>
      <c r="AO50" s="62"/>
      <c r="AP50" s="62"/>
    </row>
    <row r="51" spans="1:42" ht="15" customHeight="1" x14ac:dyDescent="0.25">
      <c r="A51" s="45" t="s">
        <v>221</v>
      </c>
      <c r="B51" s="48" t="s">
        <v>227</v>
      </c>
      <c r="C51" s="48">
        <v>2001</v>
      </c>
      <c r="D51" s="45" t="s">
        <v>46</v>
      </c>
      <c r="E51" s="93" t="s">
        <v>127</v>
      </c>
      <c r="F51" s="9">
        <v>1</v>
      </c>
      <c r="G51" s="9"/>
      <c r="H51" s="9"/>
      <c r="I51" s="9"/>
      <c r="J51" s="9"/>
      <c r="K51" s="9"/>
      <c r="L51" s="9"/>
      <c r="M51" s="9"/>
      <c r="N51" s="9">
        <v>1</v>
      </c>
      <c r="O51" s="9"/>
      <c r="P51" s="9"/>
      <c r="Q51" s="9"/>
      <c r="R51" s="9">
        <v>1</v>
      </c>
      <c r="S51" s="9"/>
      <c r="T51" s="9"/>
      <c r="U51" s="9"/>
      <c r="V51" s="9">
        <v>1</v>
      </c>
      <c r="W51" s="9">
        <v>1</v>
      </c>
      <c r="X51" s="9"/>
      <c r="Y51" s="9"/>
      <c r="Z51" s="151">
        <f t="shared" si="2"/>
        <v>5</v>
      </c>
      <c r="AA51" s="10">
        <f t="shared" si="3"/>
        <v>114.69344608879493</v>
      </c>
      <c r="AB51" s="14"/>
      <c r="AC51" s="14"/>
      <c r="AF51" s="62"/>
      <c r="AI51" s="62"/>
      <c r="AJ51" s="62"/>
      <c r="AK51" s="62"/>
      <c r="AL51" s="62"/>
      <c r="AM51" s="62"/>
      <c r="AN51" s="62"/>
      <c r="AO51" s="62"/>
      <c r="AP51" s="62"/>
    </row>
    <row r="52" spans="1:42" ht="15" customHeight="1" x14ac:dyDescent="0.25">
      <c r="A52" s="45" t="s">
        <v>221</v>
      </c>
      <c r="B52" s="101" t="s">
        <v>190</v>
      </c>
      <c r="C52" s="104">
        <v>2002</v>
      </c>
      <c r="D52" s="104" t="s">
        <v>46</v>
      </c>
      <c r="E52" s="93" t="s">
        <v>126</v>
      </c>
      <c r="F52" s="9">
        <v>1</v>
      </c>
      <c r="G52" s="9"/>
      <c r="H52" s="9"/>
      <c r="I52" s="9"/>
      <c r="J52" s="9"/>
      <c r="K52" s="9"/>
      <c r="L52" s="9"/>
      <c r="M52" s="11"/>
      <c r="N52" s="11">
        <v>1</v>
      </c>
      <c r="O52" s="11"/>
      <c r="P52" s="11"/>
      <c r="Q52" s="11"/>
      <c r="R52" s="11">
        <v>1</v>
      </c>
      <c r="S52" s="11"/>
      <c r="T52" s="11"/>
      <c r="U52" s="11"/>
      <c r="V52" s="11">
        <v>1</v>
      </c>
      <c r="W52" s="11">
        <v>1</v>
      </c>
      <c r="X52" s="11"/>
      <c r="Y52" s="11"/>
      <c r="Z52" s="12">
        <f t="shared" si="2"/>
        <v>5</v>
      </c>
      <c r="AA52" s="13">
        <f t="shared" si="3"/>
        <v>114.69344608879493</v>
      </c>
      <c r="AB52" s="14"/>
      <c r="AC52" s="14"/>
      <c r="AF52" s="62"/>
      <c r="AI52" s="62"/>
      <c r="AJ52" s="62"/>
      <c r="AK52" s="62"/>
      <c r="AL52" s="62"/>
      <c r="AM52" s="62"/>
      <c r="AN52" s="62"/>
      <c r="AO52" s="62"/>
      <c r="AP52" s="62"/>
    </row>
    <row r="53" spans="1:42" ht="15" customHeight="1" x14ac:dyDescent="0.25">
      <c r="A53" s="45">
        <v>41</v>
      </c>
      <c r="B53" s="49" t="s">
        <v>231</v>
      </c>
      <c r="C53" s="47">
        <v>1985</v>
      </c>
      <c r="D53" s="47" t="s">
        <v>37</v>
      </c>
      <c r="E53" s="102" t="s">
        <v>148</v>
      </c>
      <c r="F53" s="9">
        <v>1</v>
      </c>
      <c r="G53" s="9"/>
      <c r="H53" s="9"/>
      <c r="I53" s="9"/>
      <c r="J53" s="9"/>
      <c r="K53" s="9"/>
      <c r="L53" s="9"/>
      <c r="M53" s="9"/>
      <c r="N53" s="9">
        <v>1</v>
      </c>
      <c r="O53" s="9"/>
      <c r="P53" s="9"/>
      <c r="Q53" s="9"/>
      <c r="R53" s="9">
        <v>1</v>
      </c>
      <c r="S53" s="9"/>
      <c r="T53" s="9"/>
      <c r="U53" s="9"/>
      <c r="V53" s="9">
        <v>1</v>
      </c>
      <c r="W53" s="9"/>
      <c r="X53" s="9"/>
      <c r="Y53" s="9"/>
      <c r="Z53" s="151">
        <f t="shared" si="2"/>
        <v>4</v>
      </c>
      <c r="AA53" s="10">
        <f t="shared" si="3"/>
        <v>91.966173361522195</v>
      </c>
      <c r="AB53" s="14"/>
      <c r="AC53" s="14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ht="15" customHeight="1" x14ac:dyDescent="0.25">
      <c r="A54" s="45" t="s">
        <v>221</v>
      </c>
      <c r="B54" s="49" t="s">
        <v>93</v>
      </c>
      <c r="C54" s="45">
        <v>2001</v>
      </c>
      <c r="D54" s="104" t="s">
        <v>51</v>
      </c>
      <c r="E54" s="93" t="s">
        <v>126</v>
      </c>
      <c r="F54" s="9"/>
      <c r="G54" s="9"/>
      <c r="H54" s="9"/>
      <c r="I54" s="9"/>
      <c r="J54" s="9"/>
      <c r="K54" s="9"/>
      <c r="L54" s="9"/>
      <c r="M54" s="11"/>
      <c r="N54" s="11"/>
      <c r="O54" s="11"/>
      <c r="P54" s="11"/>
      <c r="Q54" s="11"/>
      <c r="R54" s="11"/>
      <c r="S54" s="11"/>
      <c r="T54" s="11"/>
      <c r="U54" s="11"/>
      <c r="V54" s="11">
        <v>1</v>
      </c>
      <c r="W54" s="11">
        <v>1</v>
      </c>
      <c r="X54" s="11"/>
      <c r="Y54" s="11"/>
      <c r="Z54" s="12">
        <f t="shared" si="2"/>
        <v>2</v>
      </c>
      <c r="AA54" s="13">
        <f t="shared" si="3"/>
        <v>45.983086680761097</v>
      </c>
      <c r="AB54" s="14"/>
      <c r="AC54" s="14"/>
      <c r="AF54" s="62"/>
      <c r="AG54" s="105"/>
      <c r="AH54" s="106"/>
      <c r="AI54" s="106"/>
      <c r="AJ54" s="107"/>
      <c r="AK54" s="63"/>
      <c r="AL54" s="63"/>
      <c r="AM54" s="63"/>
      <c r="AN54" s="62"/>
      <c r="AO54" s="62"/>
      <c r="AP54" s="62"/>
    </row>
    <row r="55" spans="1:42" ht="15.75" hidden="1" x14ac:dyDescent="0.25">
      <c r="A55" s="15"/>
      <c r="B55" s="9" t="s">
        <v>17</v>
      </c>
      <c r="C55" s="9"/>
      <c r="D55" s="9"/>
      <c r="E55" s="15"/>
      <c r="F55" s="9">
        <f t="shared" ref="F55:Y55" si="4">SUM(F10:F54)</f>
        <v>44</v>
      </c>
      <c r="G55" s="9">
        <f t="shared" si="4"/>
        <v>37</v>
      </c>
      <c r="H55" s="9">
        <f t="shared" si="4"/>
        <v>15</v>
      </c>
      <c r="I55" s="9">
        <f t="shared" si="4"/>
        <v>7</v>
      </c>
      <c r="J55" s="9">
        <f t="shared" si="4"/>
        <v>37</v>
      </c>
      <c r="K55" s="9">
        <f t="shared" si="4"/>
        <v>39</v>
      </c>
      <c r="L55" s="9">
        <f t="shared" si="4"/>
        <v>17</v>
      </c>
      <c r="M55" s="9">
        <f t="shared" si="4"/>
        <v>0</v>
      </c>
      <c r="N55" s="9">
        <f t="shared" si="4"/>
        <v>44</v>
      </c>
      <c r="O55" s="9">
        <f t="shared" si="4"/>
        <v>0</v>
      </c>
      <c r="P55" s="9">
        <f t="shared" si="4"/>
        <v>0</v>
      </c>
      <c r="Q55" s="9">
        <f t="shared" si="4"/>
        <v>12</v>
      </c>
      <c r="R55" s="9">
        <f t="shared" si="4"/>
        <v>43</v>
      </c>
      <c r="S55" s="9">
        <f t="shared" si="4"/>
        <v>29</v>
      </c>
      <c r="T55" s="9">
        <f t="shared" si="4"/>
        <v>25</v>
      </c>
      <c r="U55" s="9">
        <f t="shared" si="4"/>
        <v>8</v>
      </c>
      <c r="V55" s="9">
        <f t="shared" si="4"/>
        <v>43</v>
      </c>
      <c r="W55" s="9">
        <f t="shared" si="4"/>
        <v>44</v>
      </c>
      <c r="X55" s="9">
        <f t="shared" si="4"/>
        <v>9</v>
      </c>
      <c r="Y55" s="9">
        <f t="shared" si="4"/>
        <v>6</v>
      </c>
      <c r="Z55" s="8"/>
      <c r="AA55" s="9"/>
      <c r="AB55" s="6"/>
      <c r="AC55" s="6"/>
      <c r="AF55" s="62"/>
      <c r="AG55" s="62"/>
      <c r="AH55" s="62"/>
      <c r="AI55" s="62"/>
      <c r="AJ55" s="99"/>
      <c r="AK55" s="98"/>
      <c r="AL55" s="98"/>
      <c r="AM55" s="98"/>
      <c r="AN55" s="62"/>
      <c r="AO55" s="62"/>
      <c r="AP55" s="62"/>
    </row>
    <row r="56" spans="1:42" hidden="1" x14ac:dyDescent="0.25">
      <c r="A56" s="6"/>
      <c r="B56" s="6" t="s">
        <v>18</v>
      </c>
      <c r="C56" s="6"/>
      <c r="D56" s="6"/>
      <c r="E56" s="6"/>
      <c r="F56" s="16">
        <f t="shared" ref="F56:Y56" si="5">IF(F55=0,0,$A$8/F55)</f>
        <v>22.727272727272727</v>
      </c>
      <c r="G56" s="16">
        <f t="shared" si="5"/>
        <v>27.027027027027028</v>
      </c>
      <c r="H56" s="16">
        <f t="shared" si="5"/>
        <v>66.666666666666671</v>
      </c>
      <c r="I56" s="16">
        <f t="shared" si="5"/>
        <v>142.85714285714286</v>
      </c>
      <c r="J56" s="16">
        <f t="shared" si="5"/>
        <v>27.027027027027028</v>
      </c>
      <c r="K56" s="16">
        <f t="shared" si="5"/>
        <v>25.641025641025642</v>
      </c>
      <c r="L56" s="16">
        <f t="shared" si="5"/>
        <v>58.823529411764703</v>
      </c>
      <c r="M56" s="16">
        <f t="shared" si="5"/>
        <v>0</v>
      </c>
      <c r="N56" s="16">
        <f t="shared" si="5"/>
        <v>22.727272727272727</v>
      </c>
      <c r="O56" s="16">
        <f t="shared" si="5"/>
        <v>0</v>
      </c>
      <c r="P56" s="16">
        <f t="shared" si="5"/>
        <v>0</v>
      </c>
      <c r="Q56" s="16">
        <f t="shared" si="5"/>
        <v>83.333333333333329</v>
      </c>
      <c r="R56" s="16">
        <f t="shared" si="5"/>
        <v>23.255813953488371</v>
      </c>
      <c r="S56" s="16">
        <f t="shared" si="5"/>
        <v>34.482758620689658</v>
      </c>
      <c r="T56" s="16">
        <f t="shared" si="5"/>
        <v>40</v>
      </c>
      <c r="U56" s="16">
        <f t="shared" si="5"/>
        <v>125</v>
      </c>
      <c r="V56" s="16">
        <f t="shared" si="5"/>
        <v>23.255813953488371</v>
      </c>
      <c r="W56" s="16">
        <f t="shared" si="5"/>
        <v>22.727272727272727</v>
      </c>
      <c r="X56" s="16">
        <f t="shared" si="5"/>
        <v>111.11111111111111</v>
      </c>
      <c r="Y56" s="16">
        <f t="shared" si="5"/>
        <v>166.66666666666666</v>
      </c>
      <c r="Z56" s="7"/>
      <c r="AA56" s="6"/>
      <c r="AB56" s="6"/>
      <c r="AC56" s="6"/>
      <c r="AF56" s="62"/>
      <c r="AG56" s="62"/>
      <c r="AH56" s="62"/>
      <c r="AI56" s="62"/>
      <c r="AJ56" s="97"/>
      <c r="AK56" s="98"/>
      <c r="AL56" s="98"/>
      <c r="AM56" s="98"/>
      <c r="AN56" s="62"/>
      <c r="AO56" s="62"/>
      <c r="AP56" s="62"/>
    </row>
    <row r="57" spans="1:42" x14ac:dyDescent="0.25">
      <c r="AF57" s="62"/>
      <c r="AG57" s="62"/>
      <c r="AH57" s="62"/>
      <c r="AI57" s="62"/>
      <c r="AJ57" s="112"/>
      <c r="AK57" s="97"/>
      <c r="AL57" s="98"/>
      <c r="AM57" s="98"/>
      <c r="AN57" s="62"/>
      <c r="AO57" s="62"/>
      <c r="AP57" s="62"/>
    </row>
    <row r="58" spans="1:42" x14ac:dyDescent="0.25">
      <c r="B58" s="37" t="s">
        <v>27</v>
      </c>
      <c r="C58" s="38"/>
      <c r="D58" s="38"/>
      <c r="E58" s="6" t="s">
        <v>166</v>
      </c>
      <c r="F58" s="38"/>
      <c r="G58" s="39"/>
      <c r="H58" s="39"/>
      <c r="I58" s="40"/>
      <c r="J58" s="41"/>
      <c r="K58" s="41"/>
      <c r="AI58" s="62"/>
      <c r="AJ58" s="112"/>
      <c r="AK58" s="105"/>
      <c r="AL58" s="106"/>
      <c r="AM58" s="98"/>
      <c r="AN58" s="62"/>
    </row>
    <row r="59" spans="1:42" ht="18" x14ac:dyDescent="0.25">
      <c r="B59" s="6" t="s">
        <v>29</v>
      </c>
      <c r="C59" s="6"/>
      <c r="D59" s="6"/>
      <c r="E59" s="42" t="s">
        <v>174</v>
      </c>
      <c r="F59" s="42"/>
      <c r="G59" s="81"/>
      <c r="H59" s="81"/>
      <c r="I59" s="43"/>
      <c r="J59" s="41"/>
      <c r="K59" s="41"/>
      <c r="AG59" s="62"/>
      <c r="AH59" s="62"/>
      <c r="AI59" s="62"/>
      <c r="AJ59" s="97"/>
      <c r="AK59" s="98"/>
      <c r="AL59" s="98"/>
      <c r="AM59" s="98"/>
      <c r="AN59" s="62"/>
    </row>
    <row r="60" spans="1:42" x14ac:dyDescent="0.25">
      <c r="AG60" s="62"/>
      <c r="AH60" s="62"/>
      <c r="AI60" s="62"/>
      <c r="AJ60" s="97"/>
      <c r="AK60" s="98"/>
      <c r="AL60" s="98"/>
      <c r="AM60" s="98"/>
      <c r="AN60" s="62"/>
    </row>
    <row r="61" spans="1:42" x14ac:dyDescent="0.25">
      <c r="AG61" s="108"/>
      <c r="AH61" s="106"/>
      <c r="AI61" s="106"/>
      <c r="AJ61" s="107"/>
      <c r="AK61" s="98"/>
      <c r="AL61" s="98"/>
      <c r="AM61" s="98"/>
      <c r="AN61" s="62"/>
    </row>
    <row r="62" spans="1:42" x14ac:dyDescent="0.25">
      <c r="AG62" s="62"/>
      <c r="AH62" s="62"/>
      <c r="AI62" s="62"/>
      <c r="AJ62" s="97"/>
      <c r="AK62" s="98"/>
      <c r="AL62" s="98"/>
      <c r="AM62" s="98"/>
      <c r="AN62" s="62"/>
    </row>
    <row r="63" spans="1:42" x14ac:dyDescent="0.25">
      <c r="AI63" s="62"/>
      <c r="AJ63" s="62"/>
      <c r="AK63" s="62"/>
      <c r="AL63" s="62"/>
      <c r="AM63" s="62"/>
      <c r="AN63" s="62"/>
    </row>
    <row r="64" spans="1:42" x14ac:dyDescent="0.25">
      <c r="AI64" s="62"/>
      <c r="AJ64" s="62"/>
      <c r="AK64" s="62"/>
      <c r="AL64" s="62"/>
      <c r="AM64" s="62"/>
      <c r="AN64" s="62"/>
    </row>
  </sheetData>
  <sortState ref="A10:AE15">
    <sortCondition ref="A10:A15"/>
  </sortState>
  <mergeCells count="9">
    <mergeCell ref="A1:AA1"/>
    <mergeCell ref="A2:AA2"/>
    <mergeCell ref="A3:AA3"/>
    <mergeCell ref="R6:X6"/>
    <mergeCell ref="AB21:AE21"/>
    <mergeCell ref="A5:AA5"/>
    <mergeCell ref="F8:Y8"/>
    <mergeCell ref="AB8:AE8"/>
    <mergeCell ref="A4:AA4"/>
  </mergeCells>
  <pageMargins left="0.31496062992125984" right="0.27559055118110237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topLeftCell="A4" workbookViewId="0">
      <selection activeCell="J29" sqref="J29"/>
    </sheetView>
  </sheetViews>
  <sheetFormatPr defaultRowHeight="15" x14ac:dyDescent="0.25"/>
  <cols>
    <col min="1" max="1" width="5.42578125" customWidth="1"/>
    <col min="2" max="2" width="18.7109375" customWidth="1"/>
    <col min="3" max="3" width="5" bestFit="1" customWidth="1"/>
    <col min="4" max="4" width="4.28515625" customWidth="1"/>
    <col min="5" max="5" width="18.28515625" customWidth="1"/>
    <col min="6" max="20" width="2.7109375" customWidth="1"/>
    <col min="21" max="21" width="6.85546875" customWidth="1"/>
    <col min="22" max="22" width="7.7109375" customWidth="1"/>
    <col min="23" max="23" width="10.85546875" customWidth="1"/>
  </cols>
  <sheetData>
    <row r="1" spans="1:24" x14ac:dyDescent="0.25">
      <c r="A1" s="206" t="s">
        <v>167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5"/>
    </row>
    <row r="2" spans="1:24" x14ac:dyDescent="0.25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5"/>
    </row>
    <row r="3" spans="1:24" x14ac:dyDescent="0.25">
      <c r="A3" s="208" t="s">
        <v>170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6"/>
    </row>
    <row r="4" spans="1:24" x14ac:dyDescent="0.25">
      <c r="A4" s="208" t="s">
        <v>171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6"/>
    </row>
    <row r="5" spans="1:2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15.75" x14ac:dyDescent="0.25">
      <c r="B6" t="s">
        <v>24</v>
      </c>
      <c r="J6" s="18"/>
      <c r="K6" s="18"/>
      <c r="L6" s="19"/>
      <c r="M6" s="20"/>
      <c r="N6" s="21"/>
      <c r="R6" s="25" t="s">
        <v>172</v>
      </c>
      <c r="S6" s="25"/>
      <c r="T6" s="25"/>
      <c r="U6" s="25"/>
      <c r="V6" s="25"/>
      <c r="W6" s="25"/>
      <c r="X6" s="25"/>
    </row>
    <row r="7" spans="1:24" x14ac:dyDescent="0.25">
      <c r="A7" s="223" t="s">
        <v>199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24" x14ac:dyDescent="0.25">
      <c r="A8" s="51" t="s">
        <v>69</v>
      </c>
      <c r="B8" s="51" t="s">
        <v>70</v>
      </c>
      <c r="C8" s="51" t="s">
        <v>71</v>
      </c>
      <c r="D8" s="51" t="s">
        <v>13</v>
      </c>
      <c r="E8" s="152" t="s">
        <v>186</v>
      </c>
      <c r="F8" s="225" t="s">
        <v>72</v>
      </c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7"/>
      <c r="U8" s="228" t="s">
        <v>73</v>
      </c>
      <c r="V8" s="51"/>
      <c r="W8" s="51" t="s">
        <v>74</v>
      </c>
    </row>
    <row r="9" spans="1:24" x14ac:dyDescent="0.25">
      <c r="A9" s="52" t="s">
        <v>0</v>
      </c>
      <c r="B9" s="52" t="s">
        <v>75</v>
      </c>
      <c r="C9" s="52" t="s">
        <v>76</v>
      </c>
      <c r="D9" s="52"/>
      <c r="E9" s="153"/>
      <c r="F9" s="53">
        <v>1</v>
      </c>
      <c r="G9" s="53">
        <v>2</v>
      </c>
      <c r="H9" s="53">
        <v>3</v>
      </c>
      <c r="I9" s="53">
        <v>4</v>
      </c>
      <c r="J9" s="53">
        <v>5</v>
      </c>
      <c r="K9" s="53">
        <v>6</v>
      </c>
      <c r="L9" s="53">
        <v>7</v>
      </c>
      <c r="M9" s="53">
        <v>8</v>
      </c>
      <c r="N9" s="53">
        <v>9</v>
      </c>
      <c r="O9" s="53">
        <v>10</v>
      </c>
      <c r="P9" s="53">
        <v>11</v>
      </c>
      <c r="Q9" s="53">
        <v>12</v>
      </c>
      <c r="R9" s="53">
        <v>13</v>
      </c>
      <c r="S9" s="53">
        <v>14</v>
      </c>
      <c r="T9" s="53">
        <v>15</v>
      </c>
      <c r="U9" s="229"/>
      <c r="V9" s="52" t="s">
        <v>77</v>
      </c>
      <c r="W9" s="52"/>
    </row>
    <row r="10" spans="1:24" x14ac:dyDescent="0.25">
      <c r="A10" s="52"/>
      <c r="B10" s="11" t="s">
        <v>82</v>
      </c>
      <c r="C10" s="52"/>
      <c r="D10" s="52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2"/>
      <c r="V10" s="52"/>
      <c r="W10" s="52"/>
    </row>
    <row r="11" spans="1:24" x14ac:dyDescent="0.25">
      <c r="A11" s="45">
        <v>1</v>
      </c>
      <c r="B11" s="49" t="s">
        <v>223</v>
      </c>
      <c r="C11" s="93">
        <v>1983</v>
      </c>
      <c r="D11" s="93" t="s">
        <v>37</v>
      </c>
      <c r="E11" s="93" t="s">
        <v>127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4" x14ac:dyDescent="0.25">
      <c r="A12" s="45">
        <v>2</v>
      </c>
      <c r="B12" s="49" t="s">
        <v>222</v>
      </c>
      <c r="C12" s="93">
        <v>1975</v>
      </c>
      <c r="D12" s="93">
        <v>1</v>
      </c>
      <c r="E12" s="93" t="s">
        <v>109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4" x14ac:dyDescent="0.25">
      <c r="A13" s="45">
        <v>3</v>
      </c>
      <c r="B13" s="49" t="s">
        <v>145</v>
      </c>
      <c r="C13" s="93">
        <v>2000</v>
      </c>
      <c r="D13" s="93">
        <v>1</v>
      </c>
      <c r="E13" s="93" t="s">
        <v>138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4" x14ac:dyDescent="0.25">
      <c r="A14" s="45">
        <v>4</v>
      </c>
      <c r="B14" s="49" t="s">
        <v>108</v>
      </c>
      <c r="C14" s="93">
        <v>2003</v>
      </c>
      <c r="D14" s="93">
        <v>1</v>
      </c>
      <c r="E14" s="93" t="s">
        <v>109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4" x14ac:dyDescent="0.25">
      <c r="A15" s="114">
        <v>5</v>
      </c>
      <c r="B15" s="175" t="s">
        <v>50</v>
      </c>
      <c r="C15" s="138">
        <v>2004</v>
      </c>
      <c r="D15" s="138">
        <v>2</v>
      </c>
      <c r="E15" s="138" t="s">
        <v>127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4" x14ac:dyDescent="0.25">
      <c r="A16" s="45">
        <v>6</v>
      </c>
      <c r="B16" s="49" t="s">
        <v>143</v>
      </c>
      <c r="C16" s="93">
        <v>2000</v>
      </c>
      <c r="D16" s="93" t="s">
        <v>137</v>
      </c>
      <c r="E16" s="93" t="s">
        <v>138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</row>
    <row r="17" spans="1:23" ht="15.75" thickBot="1" x14ac:dyDescent="0.3">
      <c r="A17" s="73">
        <v>7</v>
      </c>
      <c r="B17" s="74" t="s">
        <v>144</v>
      </c>
      <c r="C17" s="162">
        <v>2000</v>
      </c>
      <c r="D17" s="162" t="s">
        <v>137</v>
      </c>
      <c r="E17" s="162" t="s">
        <v>138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23" x14ac:dyDescent="0.25">
      <c r="A18" s="55"/>
      <c r="B18" s="9" t="s">
        <v>84</v>
      </c>
      <c r="C18" s="114"/>
      <c r="D18" s="114"/>
      <c r="E18" s="113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1:23" x14ac:dyDescent="0.25">
      <c r="A19" s="45">
        <v>1</v>
      </c>
      <c r="B19" s="49" t="s">
        <v>223</v>
      </c>
      <c r="C19" s="93">
        <v>1983</v>
      </c>
      <c r="D19" s="93" t="s">
        <v>37</v>
      </c>
      <c r="E19" s="93" t="s">
        <v>127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3" x14ac:dyDescent="0.25">
      <c r="A20" s="45">
        <v>2</v>
      </c>
      <c r="B20" s="49" t="s">
        <v>222</v>
      </c>
      <c r="C20" s="93">
        <v>1975</v>
      </c>
      <c r="D20" s="93">
        <v>1</v>
      </c>
      <c r="E20" s="93" t="s">
        <v>109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3" x14ac:dyDescent="0.25">
      <c r="A21" s="45">
        <v>3</v>
      </c>
      <c r="B21" s="49" t="s">
        <v>145</v>
      </c>
      <c r="C21" s="93">
        <v>2000</v>
      </c>
      <c r="D21" s="93">
        <v>1</v>
      </c>
      <c r="E21" s="93" t="s">
        <v>138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x14ac:dyDescent="0.25">
      <c r="A22" s="45">
        <v>4</v>
      </c>
      <c r="B22" s="49" t="s">
        <v>108</v>
      </c>
      <c r="C22" s="93">
        <v>2003</v>
      </c>
      <c r="D22" s="93">
        <v>1</v>
      </c>
      <c r="E22" s="93" t="s">
        <v>109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x14ac:dyDescent="0.25">
      <c r="A23" s="114">
        <v>5</v>
      </c>
      <c r="B23" s="175" t="s">
        <v>50</v>
      </c>
      <c r="C23" s="138">
        <v>2004</v>
      </c>
      <c r="D23" s="138">
        <v>2</v>
      </c>
      <c r="E23" s="138" t="s">
        <v>127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3" x14ac:dyDescent="0.25">
      <c r="A24" s="45">
        <v>6</v>
      </c>
      <c r="B24" s="49" t="s">
        <v>143</v>
      </c>
      <c r="C24" s="93">
        <v>2000</v>
      </c>
      <c r="D24" s="93" t="s">
        <v>137</v>
      </c>
      <c r="E24" s="93" t="s">
        <v>138</v>
      </c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</row>
    <row r="25" spans="1:23" ht="15.75" thickBot="1" x14ac:dyDescent="0.3">
      <c r="A25" s="73">
        <v>7</v>
      </c>
      <c r="B25" s="74" t="s">
        <v>144</v>
      </c>
      <c r="C25" s="162">
        <v>2000</v>
      </c>
      <c r="D25" s="162" t="s">
        <v>137</v>
      </c>
      <c r="E25" s="162" t="s">
        <v>138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1:23" x14ac:dyDescent="0.25">
      <c r="A26" s="55"/>
      <c r="B26" s="115" t="s">
        <v>83</v>
      </c>
      <c r="C26" s="79"/>
      <c r="D26" s="79"/>
      <c r="E26" s="79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</row>
    <row r="27" spans="1:23" x14ac:dyDescent="0.25">
      <c r="A27" s="45">
        <v>1</v>
      </c>
      <c r="B27" s="49" t="s">
        <v>223</v>
      </c>
      <c r="C27" s="93">
        <v>1983</v>
      </c>
      <c r="D27" s="93" t="s">
        <v>37</v>
      </c>
      <c r="E27" s="93" t="s">
        <v>127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</row>
    <row r="28" spans="1:23" x14ac:dyDescent="0.25">
      <c r="A28" s="45">
        <v>2</v>
      </c>
      <c r="B28" s="49" t="s">
        <v>222</v>
      </c>
      <c r="C28" s="93">
        <v>1975</v>
      </c>
      <c r="D28" s="93">
        <v>1</v>
      </c>
      <c r="E28" s="93" t="s">
        <v>109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</row>
    <row r="29" spans="1:23" x14ac:dyDescent="0.25">
      <c r="A29" s="45">
        <v>3</v>
      </c>
      <c r="B29" s="49" t="s">
        <v>145</v>
      </c>
      <c r="C29" s="93">
        <v>2000</v>
      </c>
      <c r="D29" s="93">
        <v>1</v>
      </c>
      <c r="E29" s="93" t="s">
        <v>138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x14ac:dyDescent="0.25">
      <c r="A30" s="45">
        <v>4</v>
      </c>
      <c r="B30" s="49" t="s">
        <v>108</v>
      </c>
      <c r="C30" s="93">
        <v>2003</v>
      </c>
      <c r="D30" s="93">
        <v>1</v>
      </c>
      <c r="E30" s="93" t="s">
        <v>109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3" x14ac:dyDescent="0.25">
      <c r="A31" s="114">
        <v>5</v>
      </c>
      <c r="B31" s="175" t="s">
        <v>50</v>
      </c>
      <c r="C31" s="138">
        <v>2004</v>
      </c>
      <c r="D31" s="138">
        <v>2</v>
      </c>
      <c r="E31" s="138" t="s">
        <v>127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3" x14ac:dyDescent="0.25">
      <c r="A32" s="45">
        <v>6</v>
      </c>
      <c r="B32" s="49" t="s">
        <v>143</v>
      </c>
      <c r="C32" s="93">
        <v>2000</v>
      </c>
      <c r="D32" s="93" t="s">
        <v>137</v>
      </c>
      <c r="E32" s="93" t="s">
        <v>138</v>
      </c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</row>
    <row r="33" spans="1:23" ht="15.75" thickBot="1" x14ac:dyDescent="0.3">
      <c r="A33" s="73">
        <v>7</v>
      </c>
      <c r="B33" s="74" t="s">
        <v>144</v>
      </c>
      <c r="C33" s="162">
        <v>2000</v>
      </c>
      <c r="D33" s="162" t="s">
        <v>137</v>
      </c>
      <c r="E33" s="162" t="s">
        <v>138</v>
      </c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</row>
    <row r="34" spans="1:23" x14ac:dyDescent="0.25">
      <c r="A34" s="55"/>
      <c r="B34" s="59" t="s">
        <v>198</v>
      </c>
      <c r="C34" s="12"/>
      <c r="D34" s="12"/>
      <c r="E34" s="79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</row>
    <row r="35" spans="1:23" x14ac:dyDescent="0.25">
      <c r="A35" s="45">
        <v>1</v>
      </c>
      <c r="B35" s="49" t="s">
        <v>223</v>
      </c>
      <c r="C35" s="93">
        <v>1983</v>
      </c>
      <c r="D35" s="93" t="s">
        <v>37</v>
      </c>
      <c r="E35" s="93" t="s">
        <v>127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x14ac:dyDescent="0.25">
      <c r="A36" s="45">
        <v>2</v>
      </c>
      <c r="B36" s="49" t="s">
        <v>222</v>
      </c>
      <c r="C36" s="93">
        <v>1975</v>
      </c>
      <c r="D36" s="93">
        <v>1</v>
      </c>
      <c r="E36" s="93" t="s">
        <v>109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 x14ac:dyDescent="0.25">
      <c r="A37" s="45">
        <v>3</v>
      </c>
      <c r="B37" s="49" t="s">
        <v>145</v>
      </c>
      <c r="C37" s="93">
        <v>2000</v>
      </c>
      <c r="D37" s="93">
        <v>1</v>
      </c>
      <c r="E37" s="93" t="s">
        <v>138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x14ac:dyDescent="0.25">
      <c r="A38" s="45">
        <v>4</v>
      </c>
      <c r="B38" s="49" t="s">
        <v>108</v>
      </c>
      <c r="C38" s="93">
        <v>2003</v>
      </c>
      <c r="D38" s="93">
        <v>1</v>
      </c>
      <c r="E38" s="93" t="s">
        <v>109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:23" x14ac:dyDescent="0.25">
      <c r="A39" s="114">
        <v>5</v>
      </c>
      <c r="B39" s="175" t="s">
        <v>50</v>
      </c>
      <c r="C39" s="138">
        <v>2004</v>
      </c>
      <c r="D39" s="138">
        <v>2</v>
      </c>
      <c r="E39" s="138" t="s">
        <v>127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3" x14ac:dyDescent="0.25">
      <c r="A40" s="45">
        <v>6</v>
      </c>
      <c r="B40" s="49" t="s">
        <v>143</v>
      </c>
      <c r="C40" s="93">
        <v>2000</v>
      </c>
      <c r="D40" s="93" t="s">
        <v>137</v>
      </c>
      <c r="E40" s="93" t="s">
        <v>138</v>
      </c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</row>
    <row r="41" spans="1:23" ht="15.75" thickBot="1" x14ac:dyDescent="0.3">
      <c r="A41" s="73">
        <v>7</v>
      </c>
      <c r="B41" s="74" t="s">
        <v>144</v>
      </c>
      <c r="C41" s="162">
        <v>2000</v>
      </c>
      <c r="D41" s="162" t="s">
        <v>137</v>
      </c>
      <c r="E41" s="162" t="s">
        <v>138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</row>
    <row r="42" spans="1:23" x14ac:dyDescent="0.25">
      <c r="A42" s="50"/>
      <c r="B42" s="50" t="s">
        <v>85</v>
      </c>
      <c r="C42" s="50"/>
      <c r="D42" s="50"/>
      <c r="E42" s="50" t="s">
        <v>78</v>
      </c>
      <c r="F42" s="58"/>
      <c r="G42" s="58"/>
      <c r="H42" s="58"/>
      <c r="I42" s="58"/>
      <c r="J42" s="58"/>
      <c r="K42" s="50"/>
      <c r="L42" s="50"/>
      <c r="M42" s="50" t="s">
        <v>79</v>
      </c>
      <c r="N42" s="50"/>
      <c r="O42" s="50"/>
      <c r="P42" s="50"/>
      <c r="Q42" s="50"/>
      <c r="R42" s="50"/>
      <c r="S42" s="50"/>
      <c r="T42" s="50"/>
      <c r="U42" s="50"/>
      <c r="V42" s="50"/>
      <c r="W42" s="50"/>
    </row>
    <row r="43" spans="1:23" x14ac:dyDescent="0.25">
      <c r="A43" s="50"/>
      <c r="B43" s="50"/>
      <c r="C43" s="50"/>
      <c r="D43" s="50"/>
      <c r="E43" s="58" t="s">
        <v>80</v>
      </c>
      <c r="F43" s="50"/>
      <c r="G43" s="50"/>
      <c r="H43" s="50"/>
      <c r="I43" s="50"/>
      <c r="J43" s="50"/>
      <c r="K43" s="50"/>
      <c r="L43" s="50"/>
      <c r="M43" s="50"/>
      <c r="N43" s="50" t="s">
        <v>81</v>
      </c>
      <c r="O43" s="50"/>
      <c r="P43" s="50"/>
      <c r="Q43" s="50"/>
      <c r="R43" s="50"/>
      <c r="S43" s="50"/>
      <c r="T43" s="50"/>
      <c r="U43" s="50"/>
      <c r="V43" s="50"/>
      <c r="W43" s="50"/>
    </row>
  </sheetData>
  <sortState ref="A11:E17">
    <sortCondition ref="A11:A17"/>
  </sortState>
  <mergeCells count="7">
    <mergeCell ref="A7:W7"/>
    <mergeCell ref="F8:T8"/>
    <mergeCell ref="U8:U9"/>
    <mergeCell ref="A1:W1"/>
    <mergeCell ref="A2:W2"/>
    <mergeCell ref="A3:W3"/>
    <mergeCell ref="A4:W4"/>
  </mergeCells>
  <pageMargins left="0" right="0" top="0" bottom="0" header="0" footer="0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workbookViewId="0">
      <selection sqref="A1:W39"/>
    </sheetView>
  </sheetViews>
  <sheetFormatPr defaultRowHeight="15" x14ac:dyDescent="0.25"/>
  <cols>
    <col min="1" max="1" width="4.85546875" customWidth="1"/>
    <col min="2" max="2" width="16.140625" customWidth="1"/>
    <col min="3" max="3" width="5" bestFit="1" customWidth="1"/>
    <col min="4" max="4" width="4.28515625" customWidth="1"/>
    <col min="5" max="5" width="16.42578125" customWidth="1"/>
    <col min="6" max="20" width="2.7109375" customWidth="1"/>
    <col min="21" max="21" width="7" customWidth="1"/>
    <col min="22" max="22" width="6.85546875" customWidth="1"/>
    <col min="23" max="23" width="7.7109375" customWidth="1"/>
  </cols>
  <sheetData>
    <row r="1" spans="1:27" x14ac:dyDescent="0.25">
      <c r="A1" s="206" t="s">
        <v>167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5"/>
      <c r="Y1" s="25"/>
      <c r="Z1" s="25"/>
      <c r="AA1" s="25"/>
    </row>
    <row r="2" spans="1:27" x14ac:dyDescent="0.25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5"/>
      <c r="Y2" s="25"/>
      <c r="Z2" s="25"/>
      <c r="AA2" s="25"/>
    </row>
    <row r="3" spans="1:27" x14ac:dyDescent="0.25">
      <c r="A3" s="208" t="s">
        <v>170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6"/>
      <c r="Y3" s="26"/>
      <c r="Z3" s="26"/>
      <c r="AA3" s="26"/>
    </row>
    <row r="4" spans="1:27" x14ac:dyDescent="0.25">
      <c r="A4" s="208" t="s">
        <v>171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6"/>
      <c r="Y4" s="26"/>
      <c r="Z4" s="26"/>
      <c r="AA4" s="26"/>
    </row>
    <row r="5" spans="1:27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5.75" x14ac:dyDescent="0.25">
      <c r="B6" t="s">
        <v>24</v>
      </c>
      <c r="J6" s="18"/>
      <c r="K6" s="18"/>
      <c r="L6" s="19"/>
      <c r="M6" s="20"/>
      <c r="N6" s="21"/>
      <c r="R6" s="25" t="s">
        <v>172</v>
      </c>
      <c r="S6" s="25"/>
      <c r="T6" s="25"/>
      <c r="U6" s="25"/>
      <c r="V6" s="25"/>
      <c r="W6" s="25"/>
      <c r="X6" s="25"/>
      <c r="Y6" s="18"/>
      <c r="Z6" s="18"/>
    </row>
    <row r="7" spans="1:27" x14ac:dyDescent="0.25">
      <c r="A7" s="223" t="s">
        <v>200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</row>
    <row r="8" spans="1:27" x14ac:dyDescent="0.25">
      <c r="A8" s="51" t="s">
        <v>69</v>
      </c>
      <c r="B8" s="51" t="s">
        <v>70</v>
      </c>
      <c r="C8" s="51" t="s">
        <v>71</v>
      </c>
      <c r="D8" s="51" t="s">
        <v>13</v>
      </c>
      <c r="E8" s="51" t="s">
        <v>186</v>
      </c>
      <c r="F8" s="225" t="s">
        <v>72</v>
      </c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7"/>
      <c r="U8" s="228" t="s">
        <v>73</v>
      </c>
      <c r="V8" s="51"/>
      <c r="W8" s="51" t="s">
        <v>74</v>
      </c>
    </row>
    <row r="9" spans="1:27" x14ac:dyDescent="0.25">
      <c r="A9" s="52" t="s">
        <v>0</v>
      </c>
      <c r="B9" s="52" t="s">
        <v>75</v>
      </c>
      <c r="C9" s="52" t="s">
        <v>76</v>
      </c>
      <c r="D9" s="52"/>
      <c r="E9" s="52"/>
      <c r="F9" s="53">
        <v>1</v>
      </c>
      <c r="G9" s="53">
        <v>2</v>
      </c>
      <c r="H9" s="53">
        <v>3</v>
      </c>
      <c r="I9" s="53">
        <v>4</v>
      </c>
      <c r="J9" s="53">
        <v>5</v>
      </c>
      <c r="K9" s="53">
        <v>6</v>
      </c>
      <c r="L9" s="53">
        <v>7</v>
      </c>
      <c r="M9" s="53">
        <v>8</v>
      </c>
      <c r="N9" s="53">
        <v>9</v>
      </c>
      <c r="O9" s="53">
        <v>10</v>
      </c>
      <c r="P9" s="53">
        <v>11</v>
      </c>
      <c r="Q9" s="53">
        <v>12</v>
      </c>
      <c r="R9" s="53">
        <v>13</v>
      </c>
      <c r="S9" s="53">
        <v>14</v>
      </c>
      <c r="T9" s="53">
        <v>15</v>
      </c>
      <c r="U9" s="229"/>
      <c r="V9" s="52" t="s">
        <v>77</v>
      </c>
      <c r="W9" s="52"/>
    </row>
    <row r="10" spans="1:27" x14ac:dyDescent="0.25">
      <c r="A10" s="52"/>
      <c r="B10" s="11" t="s">
        <v>82</v>
      </c>
      <c r="C10" s="52"/>
      <c r="D10" s="52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2"/>
      <c r="V10" s="52"/>
      <c r="W10" s="52"/>
    </row>
    <row r="11" spans="1:27" x14ac:dyDescent="0.25">
      <c r="A11" s="45">
        <v>1</v>
      </c>
      <c r="B11" s="101" t="s">
        <v>141</v>
      </c>
      <c r="C11" s="102">
        <v>1988</v>
      </c>
      <c r="D11" s="102">
        <v>1</v>
      </c>
      <c r="E11" s="102" t="s">
        <v>138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7" x14ac:dyDescent="0.25">
      <c r="A12" s="45">
        <v>2</v>
      </c>
      <c r="B12" s="101" t="s">
        <v>193</v>
      </c>
      <c r="C12" s="102">
        <v>1992</v>
      </c>
      <c r="D12" s="102">
        <v>1</v>
      </c>
      <c r="E12" s="93" t="s">
        <v>127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7" x14ac:dyDescent="0.25">
      <c r="A13" s="45">
        <v>3</v>
      </c>
      <c r="B13" s="48" t="s">
        <v>185</v>
      </c>
      <c r="C13" s="48">
        <v>1996</v>
      </c>
      <c r="D13" s="45" t="s">
        <v>146</v>
      </c>
      <c r="E13" s="93" t="s">
        <v>182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7" x14ac:dyDescent="0.25">
      <c r="A14" s="45">
        <v>4</v>
      </c>
      <c r="B14" s="101" t="s">
        <v>139</v>
      </c>
      <c r="C14" s="102">
        <v>1998</v>
      </c>
      <c r="D14" s="102" t="s">
        <v>137</v>
      </c>
      <c r="E14" s="102" t="s">
        <v>138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7" x14ac:dyDescent="0.25">
      <c r="A15" s="45">
        <v>5</v>
      </c>
      <c r="B15" s="101" t="s">
        <v>154</v>
      </c>
      <c r="C15" s="102">
        <v>1995</v>
      </c>
      <c r="D15" s="102" t="s">
        <v>137</v>
      </c>
      <c r="E15" s="102" t="s">
        <v>148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spans="1:27" ht="15.75" thickBot="1" x14ac:dyDescent="0.3">
      <c r="A16" s="45">
        <v>6</v>
      </c>
      <c r="B16" s="163" t="s">
        <v>136</v>
      </c>
      <c r="C16" s="164">
        <v>1993</v>
      </c>
      <c r="D16" s="164" t="s">
        <v>137</v>
      </c>
      <c r="E16" s="164" t="s">
        <v>138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x14ac:dyDescent="0.25">
      <c r="A17" s="55"/>
      <c r="B17" s="115" t="s">
        <v>84</v>
      </c>
      <c r="C17" s="79"/>
      <c r="D17" s="79"/>
      <c r="E17" s="79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23" x14ac:dyDescent="0.25">
      <c r="A18" s="54">
        <v>1</v>
      </c>
      <c r="B18" s="101" t="s">
        <v>141</v>
      </c>
      <c r="C18" s="102">
        <v>1988</v>
      </c>
      <c r="D18" s="102">
        <v>1</v>
      </c>
      <c r="E18" s="102" t="s">
        <v>138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x14ac:dyDescent="0.25">
      <c r="A19" s="55">
        <v>2</v>
      </c>
      <c r="B19" s="101" t="s">
        <v>193</v>
      </c>
      <c r="C19" s="102">
        <v>1992</v>
      </c>
      <c r="D19" s="102">
        <v>1</v>
      </c>
      <c r="E19" s="93" t="s">
        <v>127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x14ac:dyDescent="0.25">
      <c r="A20" s="54">
        <v>3</v>
      </c>
      <c r="B20" s="48" t="s">
        <v>185</v>
      </c>
      <c r="C20" s="48">
        <v>1996</v>
      </c>
      <c r="D20" s="45" t="s">
        <v>146</v>
      </c>
      <c r="E20" s="93" t="s">
        <v>182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x14ac:dyDescent="0.25">
      <c r="A21" s="55">
        <v>4</v>
      </c>
      <c r="B21" s="101" t="s">
        <v>139</v>
      </c>
      <c r="C21" s="102">
        <v>1998</v>
      </c>
      <c r="D21" s="102" t="s">
        <v>137</v>
      </c>
      <c r="E21" s="102" t="s">
        <v>138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x14ac:dyDescent="0.25">
      <c r="A22" s="54">
        <v>5</v>
      </c>
      <c r="B22" s="101" t="s">
        <v>154</v>
      </c>
      <c r="C22" s="102">
        <v>1995</v>
      </c>
      <c r="D22" s="102" t="s">
        <v>137</v>
      </c>
      <c r="E22" s="102" t="s">
        <v>148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ht="15.75" thickBot="1" x14ac:dyDescent="0.3">
      <c r="A23" s="54">
        <v>6</v>
      </c>
      <c r="B23" s="163" t="s">
        <v>136</v>
      </c>
      <c r="C23" s="164">
        <v>1993</v>
      </c>
      <c r="D23" s="164" t="s">
        <v>137</v>
      </c>
      <c r="E23" s="164" t="s">
        <v>138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</row>
    <row r="24" spans="1:23" x14ac:dyDescent="0.25">
      <c r="A24" s="55"/>
      <c r="B24" s="9" t="s">
        <v>197</v>
      </c>
      <c r="C24" s="47"/>
      <c r="D24" s="47"/>
      <c r="E24" s="4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 x14ac:dyDescent="0.25">
      <c r="A25" s="54">
        <v>1</v>
      </c>
      <c r="B25" s="101" t="s">
        <v>141</v>
      </c>
      <c r="C25" s="102">
        <v>1988</v>
      </c>
      <c r="D25" s="102">
        <v>1</v>
      </c>
      <c r="E25" s="102" t="s">
        <v>138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x14ac:dyDescent="0.25">
      <c r="A26" s="55">
        <v>2</v>
      </c>
      <c r="B26" s="101" t="s">
        <v>193</v>
      </c>
      <c r="C26" s="102">
        <v>1992</v>
      </c>
      <c r="D26" s="102">
        <v>1</v>
      </c>
      <c r="E26" s="93" t="s">
        <v>127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x14ac:dyDescent="0.25">
      <c r="A27" s="54">
        <v>3</v>
      </c>
      <c r="B27" s="48" t="s">
        <v>185</v>
      </c>
      <c r="C27" s="48">
        <v>1996</v>
      </c>
      <c r="D27" s="45" t="s">
        <v>146</v>
      </c>
      <c r="E27" s="93" t="s">
        <v>182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3" x14ac:dyDescent="0.25">
      <c r="A28" s="55">
        <v>4</v>
      </c>
      <c r="B28" s="101" t="s">
        <v>139</v>
      </c>
      <c r="C28" s="102">
        <v>1998</v>
      </c>
      <c r="D28" s="102" t="s">
        <v>137</v>
      </c>
      <c r="E28" s="102" t="s">
        <v>138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3" x14ac:dyDescent="0.25">
      <c r="A29" s="54">
        <v>5</v>
      </c>
      <c r="B29" s="101" t="s">
        <v>154</v>
      </c>
      <c r="C29" s="102">
        <v>1995</v>
      </c>
      <c r="D29" s="102" t="s">
        <v>137</v>
      </c>
      <c r="E29" s="102" t="s">
        <v>148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3" ht="15.75" thickBot="1" x14ac:dyDescent="0.3">
      <c r="A30" s="54">
        <v>6</v>
      </c>
      <c r="B30" s="163" t="s">
        <v>136</v>
      </c>
      <c r="C30" s="164">
        <v>1993</v>
      </c>
      <c r="D30" s="164" t="s">
        <v>137</v>
      </c>
      <c r="E30" s="164" t="s">
        <v>138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</row>
    <row r="31" spans="1:23" x14ac:dyDescent="0.25">
      <c r="A31" s="55"/>
      <c r="B31" s="59" t="s">
        <v>198</v>
      </c>
      <c r="C31" s="79"/>
      <c r="D31" s="79"/>
      <c r="E31" s="79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</row>
    <row r="32" spans="1:23" x14ac:dyDescent="0.25">
      <c r="A32" s="54">
        <v>1</v>
      </c>
      <c r="B32" s="101" t="s">
        <v>141</v>
      </c>
      <c r="C32" s="102">
        <v>1988</v>
      </c>
      <c r="D32" s="102">
        <v>1</v>
      </c>
      <c r="E32" s="102" t="s">
        <v>138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x14ac:dyDescent="0.25">
      <c r="A33" s="55">
        <v>2</v>
      </c>
      <c r="B33" s="101" t="s">
        <v>193</v>
      </c>
      <c r="C33" s="102">
        <v>1992</v>
      </c>
      <c r="D33" s="102">
        <v>1</v>
      </c>
      <c r="E33" s="93" t="s">
        <v>127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</row>
    <row r="34" spans="1:23" x14ac:dyDescent="0.25">
      <c r="A34" s="54">
        <v>3</v>
      </c>
      <c r="B34" s="48" t="s">
        <v>185</v>
      </c>
      <c r="C34" s="48">
        <v>1996</v>
      </c>
      <c r="D34" s="45" t="s">
        <v>146</v>
      </c>
      <c r="E34" s="93" t="s">
        <v>182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x14ac:dyDescent="0.25">
      <c r="A35" s="55">
        <v>4</v>
      </c>
      <c r="B35" s="101" t="s">
        <v>139</v>
      </c>
      <c r="C35" s="102">
        <v>1998</v>
      </c>
      <c r="D35" s="102" t="s">
        <v>137</v>
      </c>
      <c r="E35" s="102" t="s">
        <v>138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x14ac:dyDescent="0.25">
      <c r="A36" s="54">
        <v>5</v>
      </c>
      <c r="B36" s="101" t="s">
        <v>154</v>
      </c>
      <c r="C36" s="102">
        <v>1995</v>
      </c>
      <c r="D36" s="102" t="s">
        <v>137</v>
      </c>
      <c r="E36" s="102" t="s">
        <v>148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 ht="15.75" thickBot="1" x14ac:dyDescent="0.3">
      <c r="A37" s="55">
        <v>6</v>
      </c>
      <c r="B37" s="163" t="s">
        <v>136</v>
      </c>
      <c r="C37" s="164">
        <v>1993</v>
      </c>
      <c r="D37" s="164" t="s">
        <v>137</v>
      </c>
      <c r="E37" s="164" t="s">
        <v>138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:23" x14ac:dyDescent="0.25">
      <c r="A38" s="50"/>
      <c r="B38" s="50" t="s">
        <v>85</v>
      </c>
      <c r="C38" s="50"/>
      <c r="D38" s="50"/>
      <c r="E38" s="50" t="s">
        <v>78</v>
      </c>
      <c r="F38" s="58"/>
      <c r="G38" s="58"/>
      <c r="H38" s="58"/>
      <c r="I38" s="58"/>
      <c r="J38" s="58"/>
      <c r="K38" s="50"/>
      <c r="L38" s="50"/>
      <c r="M38" s="50" t="s">
        <v>79</v>
      </c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x14ac:dyDescent="0.25">
      <c r="A39" s="50"/>
      <c r="B39" s="50"/>
      <c r="C39" s="50"/>
      <c r="D39" s="50"/>
      <c r="E39" s="58" t="s">
        <v>80</v>
      </c>
      <c r="F39" s="50"/>
      <c r="G39" s="50"/>
      <c r="H39" s="50"/>
      <c r="I39" s="50"/>
      <c r="J39" s="50"/>
      <c r="K39" s="50"/>
      <c r="L39" s="50"/>
      <c r="M39" s="50"/>
      <c r="N39" s="50" t="s">
        <v>81</v>
      </c>
      <c r="O39" s="50"/>
      <c r="P39" s="50"/>
      <c r="Q39" s="50"/>
      <c r="R39" s="50"/>
      <c r="S39" s="50"/>
      <c r="T39" s="50"/>
      <c r="U39" s="50"/>
      <c r="V39" s="50"/>
      <c r="W39" s="50"/>
    </row>
  </sheetData>
  <sortState ref="A11:E16">
    <sortCondition descending="1" ref="A11:A16"/>
  </sortState>
  <mergeCells count="7">
    <mergeCell ref="A7:W7"/>
    <mergeCell ref="F8:T8"/>
    <mergeCell ref="U8:U9"/>
    <mergeCell ref="A1:W1"/>
    <mergeCell ref="A2:W2"/>
    <mergeCell ref="A3:W3"/>
    <mergeCell ref="A4:W4"/>
  </mergeCells>
  <pageMargins left="0.39370078740157483" right="0.23622047244094491" top="0.23622047244094491" bottom="0.15748031496062992" header="0.31496062992125984" footer="0.15748031496062992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workbookViewId="0">
      <selection sqref="A1:S29"/>
    </sheetView>
  </sheetViews>
  <sheetFormatPr defaultRowHeight="15" x14ac:dyDescent="0.25"/>
  <cols>
    <col min="1" max="1" width="5.85546875" customWidth="1"/>
    <col min="2" max="2" width="21.28515625" customWidth="1"/>
    <col min="3" max="3" width="5" bestFit="1" customWidth="1"/>
    <col min="4" max="4" width="6.28515625" customWidth="1"/>
    <col min="5" max="5" width="18.140625" customWidth="1"/>
    <col min="6" max="18" width="5.7109375" customWidth="1"/>
    <col min="19" max="19" width="7.85546875" customWidth="1"/>
  </cols>
  <sheetData>
    <row r="1" spans="1:19" x14ac:dyDescent="0.25">
      <c r="A1" s="206" t="s">
        <v>167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x14ac:dyDescent="0.25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9" x14ac:dyDescent="0.25">
      <c r="A3" s="208" t="s">
        <v>170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19" x14ac:dyDescent="0.25">
      <c r="A4" s="208" t="s">
        <v>171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1:19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.75" x14ac:dyDescent="0.25">
      <c r="A6" s="128"/>
      <c r="B6" s="128" t="s">
        <v>24</v>
      </c>
      <c r="C6" s="128"/>
      <c r="D6" s="128"/>
      <c r="E6" s="128"/>
      <c r="M6" s="233" t="s">
        <v>172</v>
      </c>
      <c r="N6" s="233"/>
      <c r="O6" s="233"/>
      <c r="P6" s="233"/>
      <c r="Q6" s="233"/>
      <c r="R6" s="233"/>
    </row>
    <row r="7" spans="1:19" ht="15.75" x14ac:dyDescent="0.25">
      <c r="A7" s="128"/>
      <c r="B7" s="128"/>
      <c r="C7" s="128"/>
      <c r="D7" s="128"/>
      <c r="E7" s="128"/>
      <c r="M7" s="154"/>
      <c r="N7" s="154"/>
      <c r="O7" s="154"/>
      <c r="P7" s="154"/>
      <c r="Q7" s="154"/>
      <c r="R7" s="154"/>
    </row>
    <row r="8" spans="1:19" ht="15.75" x14ac:dyDescent="0.25">
      <c r="A8" s="128"/>
      <c r="B8" s="129" t="s">
        <v>201</v>
      </c>
      <c r="C8" s="129"/>
      <c r="D8" s="129"/>
      <c r="E8" s="129"/>
      <c r="N8" s="128"/>
      <c r="O8" s="130"/>
      <c r="P8" s="130"/>
      <c r="Q8" s="130"/>
    </row>
    <row r="9" spans="1:19" ht="15.75" x14ac:dyDescent="0.25">
      <c r="A9" s="128"/>
      <c r="B9" s="129" t="s">
        <v>202</v>
      </c>
      <c r="C9" s="129"/>
      <c r="D9" s="129"/>
      <c r="E9" s="129"/>
      <c r="N9" s="230" t="s">
        <v>100</v>
      </c>
      <c r="O9" s="230"/>
      <c r="P9" s="230"/>
      <c r="Q9" s="230"/>
      <c r="R9" s="230"/>
      <c r="S9" s="230"/>
    </row>
    <row r="10" spans="1:19" x14ac:dyDescent="0.25">
      <c r="A10" s="133" t="s">
        <v>203</v>
      </c>
      <c r="B10" s="133" t="s">
        <v>204</v>
      </c>
      <c r="C10" s="133" t="s">
        <v>12</v>
      </c>
      <c r="D10" s="133" t="s">
        <v>13</v>
      </c>
      <c r="E10" s="134" t="s">
        <v>205</v>
      </c>
      <c r="F10" s="231" t="s">
        <v>206</v>
      </c>
      <c r="G10" s="231"/>
      <c r="H10" s="231"/>
      <c r="I10" s="231" t="s">
        <v>207</v>
      </c>
      <c r="J10" s="231"/>
      <c r="K10" s="231"/>
      <c r="L10" s="232" t="s">
        <v>208</v>
      </c>
      <c r="M10" s="231" t="s">
        <v>209</v>
      </c>
      <c r="N10" s="231"/>
      <c r="O10" s="231"/>
      <c r="P10" s="231" t="s">
        <v>210</v>
      </c>
      <c r="Q10" s="231"/>
      <c r="R10" s="231"/>
      <c r="S10" s="93" t="s">
        <v>211</v>
      </c>
    </row>
    <row r="11" spans="1:19" x14ac:dyDescent="0.25">
      <c r="A11" s="135"/>
      <c r="B11" s="135"/>
      <c r="C11" s="135"/>
      <c r="D11" s="135"/>
      <c r="E11" s="136"/>
      <c r="F11" s="137" t="s">
        <v>212</v>
      </c>
      <c r="G11" s="137" t="s">
        <v>213</v>
      </c>
      <c r="H11" s="137" t="s">
        <v>214</v>
      </c>
      <c r="I11" s="137" t="s">
        <v>212</v>
      </c>
      <c r="J11" s="137" t="s">
        <v>213</v>
      </c>
      <c r="K11" s="137" t="s">
        <v>214</v>
      </c>
      <c r="L11" s="232"/>
      <c r="M11" s="137" t="s">
        <v>212</v>
      </c>
      <c r="N11" s="137" t="s">
        <v>213</v>
      </c>
      <c r="O11" s="137" t="s">
        <v>214</v>
      </c>
      <c r="P11" s="137" t="s">
        <v>215</v>
      </c>
      <c r="Q11" s="137" t="s">
        <v>216</v>
      </c>
      <c r="R11" s="137" t="s">
        <v>214</v>
      </c>
      <c r="S11" s="138" t="s">
        <v>102</v>
      </c>
    </row>
    <row r="12" spans="1:19" x14ac:dyDescent="0.25">
      <c r="A12" s="194">
        <v>1</v>
      </c>
      <c r="B12" s="166" t="s">
        <v>143</v>
      </c>
      <c r="C12" s="186">
        <v>2000</v>
      </c>
      <c r="D12" s="186" t="s">
        <v>137</v>
      </c>
      <c r="E12" s="186" t="s">
        <v>138</v>
      </c>
      <c r="F12" s="196">
        <v>7.52</v>
      </c>
      <c r="G12" s="196">
        <v>7.84</v>
      </c>
      <c r="H12" s="195">
        <f t="shared" ref="H12:H20" si="0">F12+G12</f>
        <v>15.36</v>
      </c>
      <c r="I12" s="194">
        <v>6.49</v>
      </c>
      <c r="J12" s="194">
        <v>7.34</v>
      </c>
      <c r="K12" s="195">
        <f t="shared" ref="K12:K18" si="1">I12+J12</f>
        <v>13.83</v>
      </c>
      <c r="L12" s="195">
        <f t="shared" ref="L12:L25" si="2">MIN(H12,K12)</f>
        <v>13.83</v>
      </c>
      <c r="M12" s="194">
        <v>5.81</v>
      </c>
      <c r="N12" s="194">
        <v>6.87</v>
      </c>
      <c r="O12" s="195">
        <f>M12+N12</f>
        <v>12.68</v>
      </c>
      <c r="P12" s="194">
        <v>5.77</v>
      </c>
      <c r="Q12" s="194">
        <v>6.31</v>
      </c>
      <c r="R12" s="195">
        <f>P12+Q12</f>
        <v>12.079999999999998</v>
      </c>
      <c r="S12" s="114">
        <v>1</v>
      </c>
    </row>
    <row r="13" spans="1:19" x14ac:dyDescent="0.25">
      <c r="A13" s="194">
        <v>2</v>
      </c>
      <c r="B13" s="166" t="s">
        <v>181</v>
      </c>
      <c r="C13" s="186">
        <v>1996</v>
      </c>
      <c r="D13" s="186" t="s">
        <v>137</v>
      </c>
      <c r="E13" s="186" t="s">
        <v>182</v>
      </c>
      <c r="F13" s="196">
        <v>6.37</v>
      </c>
      <c r="G13" s="196">
        <v>9.25</v>
      </c>
      <c r="H13" s="195">
        <f t="shared" si="0"/>
        <v>15.620000000000001</v>
      </c>
      <c r="I13" s="194">
        <v>7.8</v>
      </c>
      <c r="J13" s="194">
        <v>6.74</v>
      </c>
      <c r="K13" s="195">
        <f t="shared" si="1"/>
        <v>14.54</v>
      </c>
      <c r="L13" s="195">
        <f t="shared" si="2"/>
        <v>14.54</v>
      </c>
      <c r="M13" s="194">
        <v>6.65</v>
      </c>
      <c r="N13" s="194">
        <v>7.03</v>
      </c>
      <c r="O13" s="195">
        <f>M13+N13</f>
        <v>13.68</v>
      </c>
      <c r="P13" s="194">
        <v>6.02</v>
      </c>
      <c r="Q13" s="194">
        <v>7.81</v>
      </c>
      <c r="R13" s="195">
        <f>P13+Q13</f>
        <v>13.829999999999998</v>
      </c>
      <c r="S13" s="114">
        <v>1</v>
      </c>
    </row>
    <row r="14" spans="1:19" x14ac:dyDescent="0.25">
      <c r="A14" s="194">
        <v>3</v>
      </c>
      <c r="B14" s="166" t="s">
        <v>145</v>
      </c>
      <c r="C14" s="186">
        <v>2000</v>
      </c>
      <c r="D14" s="186">
        <v>1</v>
      </c>
      <c r="E14" s="186" t="s">
        <v>138</v>
      </c>
      <c r="F14" s="196">
        <v>7.67</v>
      </c>
      <c r="G14" s="196">
        <v>9.2100000000000009</v>
      </c>
      <c r="H14" s="195">
        <f t="shared" si="0"/>
        <v>16.880000000000003</v>
      </c>
      <c r="I14" s="194">
        <v>7.17</v>
      </c>
      <c r="J14" s="194">
        <v>7.99</v>
      </c>
      <c r="K14" s="195">
        <f t="shared" si="1"/>
        <v>15.16</v>
      </c>
      <c r="L14" s="195">
        <f t="shared" si="2"/>
        <v>15.16</v>
      </c>
      <c r="M14" s="194">
        <v>6.55</v>
      </c>
      <c r="N14" s="194">
        <v>7.53</v>
      </c>
      <c r="O14" s="195">
        <f>M14+N14</f>
        <v>14.08</v>
      </c>
      <c r="P14" s="194">
        <v>5.83</v>
      </c>
      <c r="Q14" s="194">
        <v>6.69</v>
      </c>
      <c r="R14" s="195">
        <f>P14+Q14</f>
        <v>12.52</v>
      </c>
      <c r="S14" s="45">
        <v>1</v>
      </c>
    </row>
    <row r="15" spans="1:19" x14ac:dyDescent="0.25">
      <c r="A15" s="180">
        <v>4</v>
      </c>
      <c r="B15" s="49" t="s">
        <v>144</v>
      </c>
      <c r="C15" s="93">
        <v>2000</v>
      </c>
      <c r="D15" s="93" t="s">
        <v>137</v>
      </c>
      <c r="E15" s="93" t="s">
        <v>138</v>
      </c>
      <c r="F15" s="193">
        <v>7.9</v>
      </c>
      <c r="G15" s="193">
        <v>10.87</v>
      </c>
      <c r="H15" s="140">
        <f t="shared" si="0"/>
        <v>18.77</v>
      </c>
      <c r="I15" s="180">
        <v>6.91</v>
      </c>
      <c r="J15" s="180">
        <v>8.65</v>
      </c>
      <c r="K15" s="140">
        <f t="shared" si="1"/>
        <v>15.56</v>
      </c>
      <c r="L15" s="140">
        <f t="shared" si="2"/>
        <v>15.56</v>
      </c>
      <c r="M15" s="193">
        <v>7.25</v>
      </c>
      <c r="N15" s="193">
        <v>7.94</v>
      </c>
      <c r="O15" s="140">
        <f>M15+N15</f>
        <v>15.190000000000001</v>
      </c>
      <c r="P15" s="193">
        <v>6.33</v>
      </c>
      <c r="Q15" s="193">
        <v>7.12</v>
      </c>
      <c r="R15" s="140">
        <f>P15+Q15</f>
        <v>13.45</v>
      </c>
      <c r="S15" s="142">
        <v>1</v>
      </c>
    </row>
    <row r="16" spans="1:19" x14ac:dyDescent="0.25">
      <c r="A16" s="180">
        <v>5</v>
      </c>
      <c r="B16" s="49" t="s">
        <v>224</v>
      </c>
      <c r="C16" s="93">
        <v>1989</v>
      </c>
      <c r="D16" s="93" t="s">
        <v>37</v>
      </c>
      <c r="E16" s="93" t="s">
        <v>127</v>
      </c>
      <c r="F16" s="193">
        <v>7.55</v>
      </c>
      <c r="G16" s="193">
        <v>13.19</v>
      </c>
      <c r="H16" s="140">
        <f t="shared" si="0"/>
        <v>20.74</v>
      </c>
      <c r="I16" s="180">
        <v>6.08</v>
      </c>
      <c r="J16" s="180">
        <v>10.38</v>
      </c>
      <c r="K16" s="140">
        <f t="shared" si="1"/>
        <v>16.46</v>
      </c>
      <c r="L16" s="140">
        <f t="shared" si="2"/>
        <v>16.46</v>
      </c>
      <c r="M16" s="143"/>
      <c r="N16" s="144"/>
      <c r="O16" s="145"/>
      <c r="P16" s="144"/>
      <c r="Q16" s="144"/>
      <c r="R16" s="145"/>
      <c r="S16" s="45">
        <v>1</v>
      </c>
    </row>
    <row r="17" spans="1:19" x14ac:dyDescent="0.25">
      <c r="A17" s="180">
        <v>6</v>
      </c>
      <c r="B17" s="49" t="s">
        <v>108</v>
      </c>
      <c r="C17" s="93">
        <v>2003</v>
      </c>
      <c r="D17" s="93">
        <v>1</v>
      </c>
      <c r="E17" s="93" t="s">
        <v>109</v>
      </c>
      <c r="F17" s="193">
        <v>8.33</v>
      </c>
      <c r="G17" s="193">
        <v>9.91</v>
      </c>
      <c r="H17" s="140">
        <f t="shared" si="0"/>
        <v>18.240000000000002</v>
      </c>
      <c r="I17" s="180">
        <v>7.14</v>
      </c>
      <c r="J17" s="180">
        <v>9.43</v>
      </c>
      <c r="K17" s="140">
        <f t="shared" si="1"/>
        <v>16.57</v>
      </c>
      <c r="L17" s="140">
        <f t="shared" si="2"/>
        <v>16.57</v>
      </c>
      <c r="M17" s="143"/>
      <c r="N17" s="144"/>
      <c r="O17" s="145"/>
      <c r="P17" s="144"/>
      <c r="Q17" s="144"/>
      <c r="R17" s="145"/>
      <c r="S17" s="45">
        <v>1</v>
      </c>
    </row>
    <row r="18" spans="1:19" x14ac:dyDescent="0.25">
      <c r="A18" s="180">
        <v>7</v>
      </c>
      <c r="B18" s="49" t="s">
        <v>107</v>
      </c>
      <c r="C18" s="93">
        <v>2000</v>
      </c>
      <c r="D18" s="93">
        <v>1</v>
      </c>
      <c r="E18" s="93" t="s">
        <v>127</v>
      </c>
      <c r="F18" s="193">
        <v>11.65</v>
      </c>
      <c r="G18" s="193">
        <v>14.03</v>
      </c>
      <c r="H18" s="140">
        <f t="shared" si="0"/>
        <v>25.68</v>
      </c>
      <c r="I18" s="180">
        <v>8.8699999999999992</v>
      </c>
      <c r="J18" s="180">
        <v>10.15</v>
      </c>
      <c r="K18" s="140">
        <f t="shared" si="1"/>
        <v>19.02</v>
      </c>
      <c r="L18" s="140">
        <f t="shared" si="2"/>
        <v>19.02</v>
      </c>
      <c r="M18" s="143"/>
      <c r="N18" s="144"/>
      <c r="O18" s="145"/>
      <c r="P18" s="144"/>
      <c r="Q18" s="144"/>
      <c r="R18" s="145"/>
      <c r="S18" s="45">
        <v>2</v>
      </c>
    </row>
    <row r="19" spans="1:19" x14ac:dyDescent="0.25">
      <c r="A19" s="155">
        <v>8</v>
      </c>
      <c r="B19" s="49" t="s">
        <v>183</v>
      </c>
      <c r="C19" s="93">
        <v>1999</v>
      </c>
      <c r="D19" s="93">
        <v>1</v>
      </c>
      <c r="E19" s="93" t="s">
        <v>182</v>
      </c>
      <c r="F19" s="137">
        <v>8.92</v>
      </c>
      <c r="G19" s="137">
        <v>10.37</v>
      </c>
      <c r="H19" s="140">
        <f t="shared" si="0"/>
        <v>19.29</v>
      </c>
      <c r="I19" s="139">
        <v>6.62</v>
      </c>
      <c r="J19" s="139" t="s">
        <v>232</v>
      </c>
      <c r="K19" s="140" t="s">
        <v>237</v>
      </c>
      <c r="L19" s="141">
        <f t="shared" si="2"/>
        <v>19.29</v>
      </c>
      <c r="M19" s="143"/>
      <c r="N19" s="144"/>
      <c r="O19" s="145"/>
      <c r="P19" s="144"/>
      <c r="Q19" s="144"/>
      <c r="R19" s="145"/>
      <c r="S19" s="45">
        <v>2</v>
      </c>
    </row>
    <row r="20" spans="1:19" x14ac:dyDescent="0.25">
      <c r="A20" s="155">
        <v>9</v>
      </c>
      <c r="B20" s="49" t="s">
        <v>115</v>
      </c>
      <c r="C20" s="93">
        <v>1995</v>
      </c>
      <c r="D20" s="93">
        <v>3</v>
      </c>
      <c r="E20" s="93" t="s">
        <v>127</v>
      </c>
      <c r="F20" s="137">
        <v>11.23</v>
      </c>
      <c r="G20" s="137">
        <v>11.84</v>
      </c>
      <c r="H20" s="140">
        <f t="shared" si="0"/>
        <v>23.07</v>
      </c>
      <c r="I20" s="139">
        <v>9.36</v>
      </c>
      <c r="J20" s="180">
        <v>10.27</v>
      </c>
      <c r="K20" s="140">
        <f>I20+J20</f>
        <v>19.63</v>
      </c>
      <c r="L20" s="141">
        <f t="shared" si="2"/>
        <v>19.63</v>
      </c>
      <c r="M20" s="143"/>
      <c r="N20" s="144"/>
      <c r="O20" s="145"/>
      <c r="P20" s="144"/>
      <c r="Q20" s="144"/>
      <c r="R20" s="145"/>
      <c r="S20" s="45">
        <v>2</v>
      </c>
    </row>
    <row r="21" spans="1:19" x14ac:dyDescent="0.25">
      <c r="A21" s="155">
        <v>10</v>
      </c>
      <c r="B21" s="49" t="s">
        <v>50</v>
      </c>
      <c r="C21" s="93">
        <v>2004</v>
      </c>
      <c r="D21" s="93">
        <v>2</v>
      </c>
      <c r="E21" s="93" t="s">
        <v>127</v>
      </c>
      <c r="F21" s="137" t="s">
        <v>232</v>
      </c>
      <c r="G21" s="137">
        <v>20.9</v>
      </c>
      <c r="H21" s="140" t="s">
        <v>233</v>
      </c>
      <c r="I21" s="139">
        <v>7.93</v>
      </c>
      <c r="J21" s="139">
        <v>12.06</v>
      </c>
      <c r="K21" s="140">
        <f>I21+J21</f>
        <v>19.990000000000002</v>
      </c>
      <c r="L21" s="141">
        <f t="shared" si="2"/>
        <v>19.990000000000002</v>
      </c>
      <c r="M21" s="143"/>
      <c r="N21" s="144"/>
      <c r="O21" s="145"/>
      <c r="P21" s="144"/>
      <c r="Q21" s="144"/>
      <c r="R21" s="145"/>
      <c r="S21" s="45">
        <v>2</v>
      </c>
    </row>
    <row r="22" spans="1:19" x14ac:dyDescent="0.25">
      <c r="A22" s="155">
        <v>11</v>
      </c>
      <c r="B22" s="49" t="s">
        <v>120</v>
      </c>
      <c r="C22" s="93">
        <v>2003</v>
      </c>
      <c r="D22" s="93">
        <v>2</v>
      </c>
      <c r="E22" s="93" t="s">
        <v>127</v>
      </c>
      <c r="F22" s="137">
        <v>9.75</v>
      </c>
      <c r="G22" s="137">
        <v>13.18</v>
      </c>
      <c r="H22" s="140">
        <f>F22+G22</f>
        <v>22.93</v>
      </c>
      <c r="I22" s="139">
        <v>8.8699999999999992</v>
      </c>
      <c r="J22" s="139">
        <v>11.94</v>
      </c>
      <c r="K22" s="140">
        <f>I22+J22</f>
        <v>20.81</v>
      </c>
      <c r="L22" s="141">
        <f t="shared" si="2"/>
        <v>20.81</v>
      </c>
      <c r="M22" s="143"/>
      <c r="N22" s="144"/>
      <c r="O22" s="145"/>
      <c r="P22" s="144"/>
      <c r="Q22" s="144"/>
      <c r="R22" s="145"/>
      <c r="S22" s="45">
        <v>3</v>
      </c>
    </row>
    <row r="23" spans="1:19" x14ac:dyDescent="0.25">
      <c r="A23" s="193">
        <v>12</v>
      </c>
      <c r="B23" s="49" t="s">
        <v>57</v>
      </c>
      <c r="C23" s="93">
        <v>2003</v>
      </c>
      <c r="D23" s="93">
        <v>2</v>
      </c>
      <c r="E23" s="93" t="s">
        <v>127</v>
      </c>
      <c r="F23" s="137">
        <v>8.92</v>
      </c>
      <c r="G23" s="137">
        <v>14.87</v>
      </c>
      <c r="H23" s="140">
        <f>F23+G23</f>
        <v>23.79</v>
      </c>
      <c r="I23" s="193">
        <v>8.65</v>
      </c>
      <c r="J23" s="193">
        <v>13.71</v>
      </c>
      <c r="K23" s="140">
        <f>I23+J23</f>
        <v>22.36</v>
      </c>
      <c r="L23" s="141">
        <f t="shared" si="2"/>
        <v>22.36</v>
      </c>
      <c r="M23" s="143"/>
      <c r="N23" s="144"/>
      <c r="O23" s="145"/>
      <c r="P23" s="144"/>
      <c r="Q23" s="144"/>
      <c r="R23" s="145"/>
      <c r="S23" s="45">
        <v>3</v>
      </c>
    </row>
    <row r="24" spans="1:19" x14ac:dyDescent="0.25">
      <c r="A24" s="193">
        <v>13</v>
      </c>
      <c r="B24" s="49" t="s">
        <v>59</v>
      </c>
      <c r="C24" s="93">
        <v>2003</v>
      </c>
      <c r="D24" s="93">
        <v>2</v>
      </c>
      <c r="E24" s="93" t="s">
        <v>127</v>
      </c>
      <c r="F24" s="137">
        <v>11.33</v>
      </c>
      <c r="G24" s="137">
        <v>16.38</v>
      </c>
      <c r="H24" s="140">
        <f>F24+G24</f>
        <v>27.71</v>
      </c>
      <c r="I24" s="193">
        <v>11.56</v>
      </c>
      <c r="J24" s="193">
        <v>13.47</v>
      </c>
      <c r="K24" s="140">
        <f>I24+J24</f>
        <v>25.03</v>
      </c>
      <c r="L24" s="141">
        <f t="shared" si="2"/>
        <v>25.03</v>
      </c>
      <c r="M24" s="143"/>
      <c r="N24" s="144"/>
      <c r="O24" s="145"/>
      <c r="P24" s="144"/>
      <c r="Q24" s="144"/>
      <c r="R24" s="145"/>
      <c r="S24" s="106"/>
    </row>
    <row r="25" spans="1:19" x14ac:dyDescent="0.25">
      <c r="A25" s="180">
        <v>14</v>
      </c>
      <c r="B25" s="49" t="s">
        <v>65</v>
      </c>
      <c r="C25" s="93">
        <v>2001</v>
      </c>
      <c r="D25" s="93">
        <v>1</v>
      </c>
      <c r="E25" s="93" t="s">
        <v>127</v>
      </c>
      <c r="F25" s="180">
        <v>12.74</v>
      </c>
      <c r="G25" s="180">
        <v>17.100000000000001</v>
      </c>
      <c r="H25" s="140">
        <f>F25+G25</f>
        <v>29.840000000000003</v>
      </c>
      <c r="I25" s="139" t="s">
        <v>232</v>
      </c>
      <c r="J25" s="139">
        <v>14.31</v>
      </c>
      <c r="K25" s="140" t="s">
        <v>238</v>
      </c>
      <c r="L25" s="141">
        <f t="shared" si="2"/>
        <v>29.840000000000003</v>
      </c>
      <c r="M25" s="143"/>
      <c r="N25" s="144"/>
      <c r="O25" s="145"/>
      <c r="P25" s="144"/>
      <c r="Q25" s="144"/>
      <c r="R25" s="145"/>
      <c r="S25" s="106"/>
    </row>
    <row r="26" spans="1:19" x14ac:dyDescent="0.25">
      <c r="A26" s="146"/>
      <c r="B26" s="105"/>
      <c r="C26" s="107"/>
      <c r="D26" s="107"/>
      <c r="E26" s="107"/>
      <c r="F26" s="146"/>
      <c r="G26" s="146"/>
      <c r="H26" s="145"/>
      <c r="I26" s="146"/>
      <c r="J26" s="146"/>
      <c r="K26" s="145"/>
      <c r="L26" s="145"/>
      <c r="M26" s="144"/>
      <c r="N26" s="144"/>
      <c r="O26" s="145"/>
      <c r="P26" s="144"/>
      <c r="Q26" s="144"/>
      <c r="R26" s="145"/>
      <c r="S26" s="107"/>
    </row>
    <row r="27" spans="1:19" x14ac:dyDescent="0.25">
      <c r="B27" s="147" t="s">
        <v>27</v>
      </c>
      <c r="C27" s="147"/>
      <c r="D27" s="147"/>
      <c r="E27" s="148"/>
      <c r="F27" t="s">
        <v>166</v>
      </c>
      <c r="G27" s="148"/>
      <c r="H27" s="111"/>
      <c r="I27" s="111"/>
    </row>
    <row r="28" spans="1:19" ht="11.25" customHeight="1" x14ac:dyDescent="0.25">
      <c r="B28" s="43"/>
      <c r="C28" s="25"/>
      <c r="H28" s="110"/>
      <c r="I28" s="110"/>
    </row>
    <row r="29" spans="1:19" ht="14.25" customHeight="1" x14ac:dyDescent="0.25">
      <c r="B29" s="213" t="s">
        <v>29</v>
      </c>
      <c r="C29" s="213"/>
      <c r="D29" s="213"/>
      <c r="E29" s="213"/>
      <c r="F29" s="42" t="s">
        <v>174</v>
      </c>
      <c r="G29" s="42"/>
      <c r="H29" s="81"/>
      <c r="I29" s="81"/>
      <c r="J29" s="43"/>
      <c r="K29" s="41"/>
      <c r="L29" s="41"/>
    </row>
  </sheetData>
  <sortState ref="A12:R25">
    <sortCondition ref="L12:L25"/>
  </sortState>
  <mergeCells count="12">
    <mergeCell ref="B29:E29"/>
    <mergeCell ref="A1:S1"/>
    <mergeCell ref="A2:S2"/>
    <mergeCell ref="A3:S3"/>
    <mergeCell ref="A4:S4"/>
    <mergeCell ref="N9:S9"/>
    <mergeCell ref="F10:H10"/>
    <mergeCell ref="I10:K10"/>
    <mergeCell ref="L10:L11"/>
    <mergeCell ref="M10:O10"/>
    <mergeCell ref="P10:R10"/>
    <mergeCell ref="M6:R6"/>
  </mergeCells>
  <pageMargins left="0.7" right="0.7" top="0.75" bottom="0.75" header="0.3" footer="0.3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A3" workbookViewId="0">
      <selection sqref="A1:S37"/>
    </sheetView>
  </sheetViews>
  <sheetFormatPr defaultRowHeight="15" x14ac:dyDescent="0.25"/>
  <cols>
    <col min="1" max="1" width="5.85546875" customWidth="1"/>
    <col min="2" max="2" width="21.28515625" customWidth="1"/>
    <col min="3" max="3" width="5" bestFit="1" customWidth="1"/>
    <col min="4" max="4" width="6.28515625" customWidth="1"/>
    <col min="5" max="5" width="18.140625" customWidth="1"/>
    <col min="6" max="18" width="5.7109375" customWidth="1"/>
    <col min="19" max="19" width="7.85546875" customWidth="1"/>
  </cols>
  <sheetData>
    <row r="1" spans="1:19" x14ac:dyDescent="0.25">
      <c r="A1" s="206" t="s">
        <v>167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</row>
    <row r="2" spans="1:19" x14ac:dyDescent="0.25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9" x14ac:dyDescent="0.25">
      <c r="A3" s="208" t="s">
        <v>170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19" x14ac:dyDescent="0.25">
      <c r="A4" s="208" t="s">
        <v>171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1:19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.75" x14ac:dyDescent="0.25">
      <c r="A6" s="128"/>
      <c r="B6" s="128" t="s">
        <v>24</v>
      </c>
      <c r="C6" s="128"/>
      <c r="D6" s="128"/>
      <c r="E6" s="128"/>
    </row>
    <row r="7" spans="1:19" ht="15.75" x14ac:dyDescent="0.25">
      <c r="A7" s="128"/>
      <c r="B7" s="128"/>
      <c r="C7" s="128"/>
      <c r="D7" s="128"/>
      <c r="E7" s="128"/>
      <c r="N7" s="233" t="s">
        <v>172</v>
      </c>
      <c r="O7" s="233"/>
      <c r="P7" s="233"/>
      <c r="Q7" s="233"/>
      <c r="R7" s="233"/>
      <c r="S7" s="233"/>
    </row>
    <row r="8" spans="1:19" ht="15.75" x14ac:dyDescent="0.25">
      <c r="A8" s="128"/>
      <c r="B8" s="129" t="s">
        <v>201</v>
      </c>
      <c r="C8" s="129"/>
      <c r="D8" s="129"/>
      <c r="E8" s="129"/>
      <c r="N8" s="128"/>
      <c r="O8" s="130"/>
      <c r="P8" s="130"/>
      <c r="Q8" s="130"/>
    </row>
    <row r="9" spans="1:19" ht="15.75" x14ac:dyDescent="0.25">
      <c r="A9" s="128"/>
      <c r="B9" s="129" t="s">
        <v>202</v>
      </c>
      <c r="C9" s="129"/>
      <c r="D9" s="129"/>
      <c r="E9" s="129"/>
      <c r="N9" s="230" t="s">
        <v>101</v>
      </c>
      <c r="O9" s="230"/>
      <c r="P9" s="230"/>
      <c r="Q9" s="230"/>
      <c r="R9" s="230"/>
      <c r="S9" s="230"/>
    </row>
    <row r="10" spans="1:19" ht="15.75" x14ac:dyDescent="0.25">
      <c r="A10" s="131"/>
      <c r="B10" s="132"/>
      <c r="C10" s="132"/>
      <c r="D10" s="132"/>
      <c r="E10" s="132"/>
    </row>
    <row r="11" spans="1:19" x14ac:dyDescent="0.25">
      <c r="A11" s="133" t="s">
        <v>203</v>
      </c>
      <c r="B11" s="133" t="s">
        <v>204</v>
      </c>
      <c r="C11" s="133" t="s">
        <v>12</v>
      </c>
      <c r="D11" s="133" t="s">
        <v>13</v>
      </c>
      <c r="E11" s="134" t="s">
        <v>205</v>
      </c>
      <c r="F11" s="231" t="s">
        <v>206</v>
      </c>
      <c r="G11" s="231"/>
      <c r="H11" s="231"/>
      <c r="I11" s="231" t="s">
        <v>207</v>
      </c>
      <c r="J11" s="231"/>
      <c r="K11" s="231"/>
      <c r="L11" s="232" t="s">
        <v>208</v>
      </c>
      <c r="M11" s="231" t="s">
        <v>209</v>
      </c>
      <c r="N11" s="231"/>
      <c r="O11" s="231"/>
      <c r="P11" s="231" t="s">
        <v>210</v>
      </c>
      <c r="Q11" s="231"/>
      <c r="R11" s="231"/>
      <c r="S11" s="93" t="s">
        <v>211</v>
      </c>
    </row>
    <row r="12" spans="1:19" x14ac:dyDescent="0.25">
      <c r="A12" s="135"/>
      <c r="B12" s="135"/>
      <c r="C12" s="135"/>
      <c r="D12" s="135"/>
      <c r="E12" s="136"/>
      <c r="F12" s="137" t="s">
        <v>212</v>
      </c>
      <c r="G12" s="137" t="s">
        <v>213</v>
      </c>
      <c r="H12" s="137" t="s">
        <v>214</v>
      </c>
      <c r="I12" s="137" t="s">
        <v>212</v>
      </c>
      <c r="J12" s="137" t="s">
        <v>213</v>
      </c>
      <c r="K12" s="137" t="s">
        <v>214</v>
      </c>
      <c r="L12" s="232"/>
      <c r="M12" s="137" t="s">
        <v>212</v>
      </c>
      <c r="N12" s="137" t="s">
        <v>213</v>
      </c>
      <c r="O12" s="137" t="s">
        <v>214</v>
      </c>
      <c r="P12" s="137" t="s">
        <v>215</v>
      </c>
      <c r="Q12" s="137" t="s">
        <v>216</v>
      </c>
      <c r="R12" s="137" t="s">
        <v>214</v>
      </c>
      <c r="S12" s="138" t="s">
        <v>102</v>
      </c>
    </row>
    <row r="13" spans="1:19" x14ac:dyDescent="0.25">
      <c r="A13" s="165">
        <v>1</v>
      </c>
      <c r="B13" s="166" t="s">
        <v>61</v>
      </c>
      <c r="C13" s="165">
        <v>2001</v>
      </c>
      <c r="D13" s="165">
        <v>1</v>
      </c>
      <c r="E13" s="186" t="s">
        <v>127</v>
      </c>
      <c r="F13" s="196">
        <v>4.2699999999999996</v>
      </c>
      <c r="G13" s="196">
        <v>5.09</v>
      </c>
      <c r="H13" s="195">
        <f>F13+G13</f>
        <v>9.36</v>
      </c>
      <c r="I13" s="194">
        <v>3.81</v>
      </c>
      <c r="J13" s="194">
        <v>4.4000000000000004</v>
      </c>
      <c r="K13" s="195">
        <f t="shared" ref="K13:K20" si="0">I13+J13</f>
        <v>8.2100000000000009</v>
      </c>
      <c r="L13" s="195">
        <f t="shared" ref="L13:L33" si="1">MIN(H13,K13)</f>
        <v>8.2100000000000009</v>
      </c>
      <c r="M13" s="194">
        <v>3.61</v>
      </c>
      <c r="N13" s="194">
        <v>4.1900000000000004</v>
      </c>
      <c r="O13" s="195">
        <f>M13+N13</f>
        <v>7.8000000000000007</v>
      </c>
      <c r="P13" s="194">
        <v>3.62</v>
      </c>
      <c r="Q13" s="194">
        <v>4.28</v>
      </c>
      <c r="R13" s="195">
        <f>P13+Q13</f>
        <v>7.9</v>
      </c>
      <c r="S13" s="114">
        <v>1</v>
      </c>
    </row>
    <row r="14" spans="1:19" x14ac:dyDescent="0.25">
      <c r="A14" s="165">
        <v>2</v>
      </c>
      <c r="B14" s="171" t="s">
        <v>185</v>
      </c>
      <c r="C14" s="171">
        <v>1996</v>
      </c>
      <c r="D14" s="165" t="s">
        <v>146</v>
      </c>
      <c r="E14" s="186" t="s">
        <v>182</v>
      </c>
      <c r="F14" s="196">
        <v>5.83</v>
      </c>
      <c r="G14" s="196" t="s">
        <v>232</v>
      </c>
      <c r="H14" s="195" t="s">
        <v>235</v>
      </c>
      <c r="I14" s="194">
        <v>3.46</v>
      </c>
      <c r="J14" s="194">
        <v>5.52</v>
      </c>
      <c r="K14" s="195">
        <f t="shared" si="0"/>
        <v>8.98</v>
      </c>
      <c r="L14" s="195">
        <f t="shared" si="1"/>
        <v>8.98</v>
      </c>
      <c r="M14" s="194">
        <v>3.92</v>
      </c>
      <c r="N14" s="194">
        <v>7.16</v>
      </c>
      <c r="O14" s="195">
        <f>M14+N14</f>
        <v>11.08</v>
      </c>
      <c r="P14" s="194">
        <v>3.74</v>
      </c>
      <c r="Q14" s="194">
        <v>4.5999999999999996</v>
      </c>
      <c r="R14" s="195">
        <f>P14+Q14</f>
        <v>8.34</v>
      </c>
      <c r="S14" s="45">
        <v>1</v>
      </c>
    </row>
    <row r="15" spans="1:19" x14ac:dyDescent="0.25">
      <c r="A15" s="165">
        <v>3</v>
      </c>
      <c r="B15" s="187" t="s">
        <v>136</v>
      </c>
      <c r="C15" s="188">
        <v>1993</v>
      </c>
      <c r="D15" s="188" t="s">
        <v>137</v>
      </c>
      <c r="E15" s="188" t="s">
        <v>138</v>
      </c>
      <c r="F15" s="194">
        <v>4.3</v>
      </c>
      <c r="G15" s="194">
        <v>6.3</v>
      </c>
      <c r="H15" s="195">
        <f t="shared" ref="H15:H26" si="2">F15+G15</f>
        <v>10.6</v>
      </c>
      <c r="I15" s="194">
        <v>4.49</v>
      </c>
      <c r="J15" s="194">
        <v>5.24</v>
      </c>
      <c r="K15" s="195">
        <f t="shared" si="0"/>
        <v>9.73</v>
      </c>
      <c r="L15" s="195">
        <f t="shared" si="1"/>
        <v>9.73</v>
      </c>
      <c r="M15" s="194">
        <v>3.83</v>
      </c>
      <c r="N15" s="194">
        <v>4.68</v>
      </c>
      <c r="O15" s="195">
        <f>M15+N15</f>
        <v>8.51</v>
      </c>
      <c r="P15" s="194">
        <v>3.65</v>
      </c>
      <c r="Q15" s="194">
        <v>19.600000000000001</v>
      </c>
      <c r="R15" s="195">
        <f>P15+Q15</f>
        <v>23.25</v>
      </c>
      <c r="S15" s="45">
        <v>1</v>
      </c>
    </row>
    <row r="16" spans="1:19" x14ac:dyDescent="0.25">
      <c r="A16" s="45">
        <v>4</v>
      </c>
      <c r="B16" s="49" t="s">
        <v>110</v>
      </c>
      <c r="C16" s="45">
        <v>2000</v>
      </c>
      <c r="D16" s="45">
        <v>1</v>
      </c>
      <c r="E16" s="93" t="s">
        <v>127</v>
      </c>
      <c r="F16" s="193">
        <v>3.74</v>
      </c>
      <c r="G16" s="193">
        <v>6.72</v>
      </c>
      <c r="H16" s="140">
        <f t="shared" si="2"/>
        <v>10.46</v>
      </c>
      <c r="I16" s="180">
        <v>4.37</v>
      </c>
      <c r="J16" s="180">
        <v>5.13</v>
      </c>
      <c r="K16" s="140">
        <f t="shared" si="0"/>
        <v>9.5</v>
      </c>
      <c r="L16" s="140">
        <f t="shared" si="1"/>
        <v>9.5</v>
      </c>
      <c r="M16" s="193">
        <v>3.74</v>
      </c>
      <c r="N16" s="193" t="s">
        <v>232</v>
      </c>
      <c r="O16" s="140" t="s">
        <v>242</v>
      </c>
      <c r="P16" s="193">
        <v>16.09</v>
      </c>
      <c r="Q16" s="193" t="s">
        <v>232</v>
      </c>
      <c r="R16" s="140" t="s">
        <v>243</v>
      </c>
      <c r="S16" s="45">
        <v>1</v>
      </c>
    </row>
    <row r="17" spans="1:20" x14ac:dyDescent="0.25">
      <c r="A17" s="45">
        <v>5</v>
      </c>
      <c r="B17" s="101" t="s">
        <v>139</v>
      </c>
      <c r="C17" s="102">
        <v>1998</v>
      </c>
      <c r="D17" s="102" t="s">
        <v>137</v>
      </c>
      <c r="E17" s="102" t="s">
        <v>138</v>
      </c>
      <c r="F17" s="193">
        <v>3.96</v>
      </c>
      <c r="G17" s="193">
        <v>6.94</v>
      </c>
      <c r="H17" s="140">
        <f t="shared" si="2"/>
        <v>10.9</v>
      </c>
      <c r="I17" s="193">
        <v>3.86</v>
      </c>
      <c r="J17" s="193">
        <v>5.97</v>
      </c>
      <c r="K17" s="140">
        <f t="shared" si="0"/>
        <v>9.83</v>
      </c>
      <c r="L17" s="140">
        <f t="shared" si="1"/>
        <v>9.83</v>
      </c>
      <c r="M17" s="143"/>
      <c r="N17" s="144"/>
      <c r="O17" s="145"/>
      <c r="P17" s="144"/>
      <c r="Q17" s="144"/>
      <c r="R17" s="145"/>
      <c r="S17" s="45">
        <v>1</v>
      </c>
    </row>
    <row r="18" spans="1:20" x14ac:dyDescent="0.25">
      <c r="A18" s="45">
        <v>6</v>
      </c>
      <c r="B18" s="101" t="s">
        <v>140</v>
      </c>
      <c r="C18" s="102">
        <v>1995</v>
      </c>
      <c r="D18" s="102">
        <v>1</v>
      </c>
      <c r="E18" s="102" t="s">
        <v>138</v>
      </c>
      <c r="F18" s="193">
        <v>5.1100000000000003</v>
      </c>
      <c r="G18" s="193">
        <v>6.05</v>
      </c>
      <c r="H18" s="140">
        <f t="shared" si="2"/>
        <v>11.16</v>
      </c>
      <c r="I18" s="180">
        <v>4.5199999999999996</v>
      </c>
      <c r="J18" s="180">
        <v>5.87</v>
      </c>
      <c r="K18" s="140">
        <f t="shared" si="0"/>
        <v>10.39</v>
      </c>
      <c r="L18" s="140">
        <f t="shared" si="1"/>
        <v>10.39</v>
      </c>
      <c r="M18" s="143"/>
      <c r="N18" s="144"/>
      <c r="O18" s="145"/>
      <c r="P18" s="144"/>
      <c r="Q18" s="144"/>
      <c r="R18" s="145"/>
      <c r="S18" s="45">
        <v>1</v>
      </c>
    </row>
    <row r="19" spans="1:20" x14ac:dyDescent="0.25">
      <c r="A19" s="45">
        <v>7</v>
      </c>
      <c r="B19" s="49" t="s">
        <v>142</v>
      </c>
      <c r="C19" s="45">
        <v>1999</v>
      </c>
      <c r="D19" s="45">
        <v>3</v>
      </c>
      <c r="E19" s="102" t="s">
        <v>138</v>
      </c>
      <c r="F19" s="193">
        <v>4.49</v>
      </c>
      <c r="G19" s="193">
        <v>6.86</v>
      </c>
      <c r="H19" s="140">
        <f t="shared" si="2"/>
        <v>11.350000000000001</v>
      </c>
      <c r="I19" s="180">
        <v>5.49</v>
      </c>
      <c r="J19" s="180">
        <v>7.45</v>
      </c>
      <c r="K19" s="140">
        <f t="shared" si="0"/>
        <v>12.940000000000001</v>
      </c>
      <c r="L19" s="140">
        <f t="shared" si="1"/>
        <v>11.350000000000001</v>
      </c>
      <c r="M19" s="143"/>
      <c r="N19" s="144"/>
      <c r="O19" s="145"/>
      <c r="P19" s="144"/>
      <c r="Q19" s="144"/>
      <c r="R19" s="145"/>
      <c r="S19" s="45">
        <v>1</v>
      </c>
    </row>
    <row r="20" spans="1:20" x14ac:dyDescent="0.25">
      <c r="A20" s="45">
        <v>8</v>
      </c>
      <c r="B20" s="48" t="s">
        <v>184</v>
      </c>
      <c r="C20" s="48">
        <v>2000</v>
      </c>
      <c r="D20" s="48" t="s">
        <v>137</v>
      </c>
      <c r="E20" s="93" t="s">
        <v>182</v>
      </c>
      <c r="F20" s="137">
        <v>7.5</v>
      </c>
      <c r="G20" s="137">
        <v>9.56</v>
      </c>
      <c r="H20" s="140">
        <f t="shared" si="2"/>
        <v>17.060000000000002</v>
      </c>
      <c r="I20" s="155">
        <v>5.26</v>
      </c>
      <c r="J20" s="155">
        <v>6.35</v>
      </c>
      <c r="K20" s="140">
        <f t="shared" si="0"/>
        <v>11.61</v>
      </c>
      <c r="L20" s="141">
        <f t="shared" si="1"/>
        <v>11.61</v>
      </c>
      <c r="M20" s="143"/>
      <c r="N20" s="144"/>
      <c r="O20" s="145"/>
      <c r="P20" s="144"/>
      <c r="Q20" s="144"/>
      <c r="R20" s="145"/>
      <c r="S20" s="45">
        <v>2</v>
      </c>
    </row>
    <row r="21" spans="1:20" x14ac:dyDescent="0.25">
      <c r="A21" s="45">
        <v>9</v>
      </c>
      <c r="B21" s="101" t="s">
        <v>193</v>
      </c>
      <c r="C21" s="102">
        <v>1992</v>
      </c>
      <c r="D21" s="102">
        <v>1</v>
      </c>
      <c r="E21" s="93" t="s">
        <v>127</v>
      </c>
      <c r="F21" s="137">
        <v>4.46</v>
      </c>
      <c r="G21" s="137">
        <v>7.68</v>
      </c>
      <c r="H21" s="140">
        <f t="shared" si="2"/>
        <v>12.14</v>
      </c>
      <c r="I21" s="180" t="s">
        <v>232</v>
      </c>
      <c r="J21" s="180">
        <v>5.68</v>
      </c>
      <c r="K21" s="140" t="s">
        <v>240</v>
      </c>
      <c r="L21" s="141">
        <f t="shared" si="1"/>
        <v>12.14</v>
      </c>
      <c r="M21" s="143"/>
      <c r="N21" s="144"/>
      <c r="O21" s="145"/>
      <c r="P21" s="144"/>
      <c r="Q21" s="144"/>
      <c r="R21" s="145"/>
      <c r="S21" s="45">
        <v>2</v>
      </c>
    </row>
    <row r="22" spans="1:20" x14ac:dyDescent="0.25">
      <c r="A22" s="45">
        <v>10</v>
      </c>
      <c r="B22" s="49" t="s">
        <v>62</v>
      </c>
      <c r="C22" s="47">
        <v>2001</v>
      </c>
      <c r="D22" s="47">
        <v>2</v>
      </c>
      <c r="E22" s="93" t="s">
        <v>127</v>
      </c>
      <c r="F22" s="137">
        <v>5.74</v>
      </c>
      <c r="G22" s="137">
        <v>6.92</v>
      </c>
      <c r="H22" s="140">
        <f t="shared" si="2"/>
        <v>12.66</v>
      </c>
      <c r="I22" s="155" t="s">
        <v>232</v>
      </c>
      <c r="J22" s="155">
        <v>6.93</v>
      </c>
      <c r="K22" s="140" t="s">
        <v>239</v>
      </c>
      <c r="L22" s="141">
        <f t="shared" si="1"/>
        <v>12.66</v>
      </c>
      <c r="M22" s="143"/>
      <c r="N22" s="144"/>
      <c r="O22" s="145"/>
      <c r="P22" s="144"/>
      <c r="Q22" s="144"/>
      <c r="R22" s="145"/>
      <c r="S22" s="45">
        <v>2</v>
      </c>
    </row>
    <row r="23" spans="1:20" x14ac:dyDescent="0.25">
      <c r="A23" s="45">
        <v>11</v>
      </c>
      <c r="B23" s="49" t="s">
        <v>44</v>
      </c>
      <c r="C23" s="47">
        <v>2004</v>
      </c>
      <c r="D23" s="47">
        <v>1</v>
      </c>
      <c r="E23" s="93" t="s">
        <v>127</v>
      </c>
      <c r="F23" s="190">
        <v>8.15</v>
      </c>
      <c r="G23" s="190">
        <v>11.09</v>
      </c>
      <c r="H23" s="191">
        <f t="shared" si="2"/>
        <v>19.240000000000002</v>
      </c>
      <c r="I23" s="189">
        <v>6.52</v>
      </c>
      <c r="J23" s="189">
        <v>7.68</v>
      </c>
      <c r="K23" s="191">
        <f>I23+J23</f>
        <v>14.2</v>
      </c>
      <c r="L23" s="192">
        <f t="shared" si="1"/>
        <v>14.2</v>
      </c>
      <c r="M23" s="143"/>
      <c r="N23" s="144"/>
      <c r="O23" s="145"/>
      <c r="P23" s="144"/>
      <c r="Q23" s="144"/>
      <c r="R23" s="145"/>
      <c r="S23" s="45">
        <v>2</v>
      </c>
    </row>
    <row r="24" spans="1:20" x14ac:dyDescent="0.25">
      <c r="A24" s="45">
        <v>12</v>
      </c>
      <c r="B24" s="49" t="s">
        <v>160</v>
      </c>
      <c r="C24" s="45">
        <v>1984</v>
      </c>
      <c r="D24" s="102" t="s">
        <v>37</v>
      </c>
      <c r="E24" s="102" t="s">
        <v>148</v>
      </c>
      <c r="F24" s="137">
        <v>7.31</v>
      </c>
      <c r="G24" s="137">
        <v>7.33</v>
      </c>
      <c r="H24" s="140">
        <f t="shared" si="2"/>
        <v>14.64</v>
      </c>
      <c r="I24" s="155" t="s">
        <v>232</v>
      </c>
      <c r="J24" s="155">
        <v>7.96</v>
      </c>
      <c r="K24" s="140" t="s">
        <v>241</v>
      </c>
      <c r="L24" s="141">
        <f t="shared" si="1"/>
        <v>14.64</v>
      </c>
      <c r="M24" s="143"/>
      <c r="N24" s="144"/>
      <c r="O24" s="145"/>
      <c r="P24" s="144"/>
      <c r="Q24" s="144"/>
      <c r="R24" s="145"/>
      <c r="S24" s="45">
        <v>2</v>
      </c>
    </row>
    <row r="25" spans="1:20" x14ac:dyDescent="0.25">
      <c r="A25" s="45">
        <v>13</v>
      </c>
      <c r="B25" s="49" t="s">
        <v>94</v>
      </c>
      <c r="C25" s="45">
        <v>2001</v>
      </c>
      <c r="D25" s="45">
        <v>2</v>
      </c>
      <c r="E25" s="93" t="s">
        <v>126</v>
      </c>
      <c r="F25" s="137">
        <v>8.48</v>
      </c>
      <c r="G25" s="137">
        <v>9.19</v>
      </c>
      <c r="H25" s="140">
        <f t="shared" si="2"/>
        <v>17.670000000000002</v>
      </c>
      <c r="I25" s="155">
        <v>8.08</v>
      </c>
      <c r="J25" s="155">
        <v>7.69</v>
      </c>
      <c r="K25" s="140">
        <f t="shared" ref="K25:K33" si="3">I25+J25</f>
        <v>15.77</v>
      </c>
      <c r="L25" s="141">
        <f t="shared" si="1"/>
        <v>15.77</v>
      </c>
      <c r="M25" s="143"/>
      <c r="N25" s="144"/>
      <c r="O25" s="145"/>
      <c r="P25" s="144"/>
      <c r="Q25" s="144"/>
      <c r="R25" s="145"/>
      <c r="S25" s="45">
        <v>3</v>
      </c>
    </row>
    <row r="26" spans="1:20" x14ac:dyDescent="0.25">
      <c r="A26" s="45">
        <v>14</v>
      </c>
      <c r="B26" s="49" t="s">
        <v>191</v>
      </c>
      <c r="C26" s="45">
        <v>2004</v>
      </c>
      <c r="D26" s="45">
        <v>2</v>
      </c>
      <c r="E26" s="102" t="s">
        <v>138</v>
      </c>
      <c r="F26" s="137">
        <v>8.33</v>
      </c>
      <c r="G26" s="137">
        <v>9.4</v>
      </c>
      <c r="H26" s="140">
        <f t="shared" si="2"/>
        <v>17.73</v>
      </c>
      <c r="I26" s="155">
        <v>8.02</v>
      </c>
      <c r="J26" s="155">
        <v>10.85</v>
      </c>
      <c r="K26" s="140">
        <f t="shared" si="3"/>
        <v>18.869999999999997</v>
      </c>
      <c r="L26" s="141">
        <f t="shared" si="1"/>
        <v>17.73</v>
      </c>
      <c r="M26" s="143"/>
      <c r="N26" s="144"/>
      <c r="O26" s="145"/>
      <c r="P26" s="144"/>
      <c r="Q26" s="144"/>
      <c r="R26" s="145"/>
      <c r="S26" s="45">
        <v>3</v>
      </c>
    </row>
    <row r="27" spans="1:20" x14ac:dyDescent="0.25">
      <c r="A27" s="45">
        <v>15</v>
      </c>
      <c r="B27" s="49" t="s">
        <v>48</v>
      </c>
      <c r="C27" s="45">
        <v>2005</v>
      </c>
      <c r="D27" s="45">
        <v>2</v>
      </c>
      <c r="E27" s="93" t="s">
        <v>127</v>
      </c>
      <c r="F27" s="137" t="s">
        <v>232</v>
      </c>
      <c r="G27" s="137">
        <v>11.97</v>
      </c>
      <c r="H27" s="140" t="s">
        <v>236</v>
      </c>
      <c r="I27" s="155">
        <v>10.75</v>
      </c>
      <c r="J27" s="155">
        <v>8.01</v>
      </c>
      <c r="K27" s="140">
        <f t="shared" si="3"/>
        <v>18.759999999999998</v>
      </c>
      <c r="L27" s="141">
        <f t="shared" si="1"/>
        <v>18.759999999999998</v>
      </c>
      <c r="M27" s="143"/>
      <c r="N27" s="144"/>
      <c r="O27" s="145"/>
      <c r="P27" s="144"/>
      <c r="Q27" s="144"/>
      <c r="R27" s="145"/>
      <c r="S27" s="45">
        <v>3</v>
      </c>
    </row>
    <row r="28" spans="1:20" x14ac:dyDescent="0.25">
      <c r="A28" s="45">
        <v>16</v>
      </c>
      <c r="B28" s="49" t="s">
        <v>91</v>
      </c>
      <c r="C28" s="45">
        <v>2002</v>
      </c>
      <c r="D28" s="45">
        <v>2</v>
      </c>
      <c r="E28" s="93" t="s">
        <v>126</v>
      </c>
      <c r="F28" s="137">
        <v>9.5299999999999994</v>
      </c>
      <c r="G28" s="137">
        <v>19.37</v>
      </c>
      <c r="H28" s="140">
        <f>F28+G28</f>
        <v>28.9</v>
      </c>
      <c r="I28" s="180">
        <v>8.0299999999999994</v>
      </c>
      <c r="J28" s="155">
        <v>11.11</v>
      </c>
      <c r="K28" s="140">
        <f t="shared" si="3"/>
        <v>19.14</v>
      </c>
      <c r="L28" s="141">
        <f t="shared" si="1"/>
        <v>19.14</v>
      </c>
      <c r="M28" s="143"/>
      <c r="N28" s="144"/>
      <c r="O28" s="145"/>
      <c r="P28" s="144"/>
      <c r="Q28" s="144"/>
      <c r="R28" s="145"/>
      <c r="S28" s="45">
        <v>3</v>
      </c>
    </row>
    <row r="29" spans="1:20" x14ac:dyDescent="0.25">
      <c r="A29" s="45">
        <v>17</v>
      </c>
      <c r="B29" s="49" t="s">
        <v>130</v>
      </c>
      <c r="C29" s="45">
        <v>1999</v>
      </c>
      <c r="D29" s="45" t="s">
        <v>37</v>
      </c>
      <c r="E29" s="93" t="s">
        <v>126</v>
      </c>
      <c r="F29" s="137">
        <v>8.75</v>
      </c>
      <c r="G29" s="137">
        <v>12.1</v>
      </c>
      <c r="H29" s="140">
        <f>F29+G29</f>
        <v>20.85</v>
      </c>
      <c r="I29" s="155">
        <v>8.81</v>
      </c>
      <c r="J29" s="155">
        <v>13.03</v>
      </c>
      <c r="K29" s="140">
        <f t="shared" si="3"/>
        <v>21.84</v>
      </c>
      <c r="L29" s="141">
        <f t="shared" si="1"/>
        <v>20.85</v>
      </c>
      <c r="M29" s="143"/>
      <c r="N29" s="144"/>
      <c r="O29" s="145"/>
      <c r="P29" s="144"/>
      <c r="Q29" s="144"/>
      <c r="R29" s="145"/>
      <c r="S29" s="106"/>
      <c r="T29" s="62"/>
    </row>
    <row r="30" spans="1:20" x14ac:dyDescent="0.25">
      <c r="A30" s="45">
        <v>18</v>
      </c>
      <c r="B30" s="49" t="s">
        <v>98</v>
      </c>
      <c r="C30" s="47">
        <v>2003</v>
      </c>
      <c r="D30" s="47">
        <v>2</v>
      </c>
      <c r="E30" s="93" t="s">
        <v>126</v>
      </c>
      <c r="F30" s="137">
        <v>10.69</v>
      </c>
      <c r="G30" s="137">
        <v>13.28</v>
      </c>
      <c r="H30" s="140">
        <f>F30+G30</f>
        <v>23.97</v>
      </c>
      <c r="I30" s="193">
        <v>9.8699999999999992</v>
      </c>
      <c r="J30" s="193">
        <v>11.59</v>
      </c>
      <c r="K30" s="140">
        <f t="shared" si="3"/>
        <v>21.46</v>
      </c>
      <c r="L30" s="141">
        <f t="shared" si="1"/>
        <v>21.46</v>
      </c>
      <c r="M30" s="143"/>
      <c r="N30" s="144"/>
      <c r="O30" s="145"/>
      <c r="P30" s="144"/>
      <c r="Q30" s="144"/>
      <c r="R30" s="145"/>
      <c r="S30" s="106"/>
      <c r="T30" s="62"/>
    </row>
    <row r="31" spans="1:20" x14ac:dyDescent="0.25">
      <c r="A31" s="45">
        <v>19</v>
      </c>
      <c r="B31" s="48" t="s">
        <v>129</v>
      </c>
      <c r="C31" s="149">
        <v>2000</v>
      </c>
      <c r="D31" s="149" t="s">
        <v>46</v>
      </c>
      <c r="E31" s="93" t="s">
        <v>126</v>
      </c>
      <c r="F31" s="137">
        <v>11.99</v>
      </c>
      <c r="G31" s="137">
        <v>10.19</v>
      </c>
      <c r="H31" s="140">
        <f>F31+G31</f>
        <v>22.18</v>
      </c>
      <c r="I31" s="155">
        <v>9.3699999999999992</v>
      </c>
      <c r="J31" s="155">
        <v>17.78</v>
      </c>
      <c r="K31" s="140">
        <f t="shared" si="3"/>
        <v>27.15</v>
      </c>
      <c r="L31" s="141">
        <f t="shared" si="1"/>
        <v>22.18</v>
      </c>
      <c r="M31" s="143"/>
      <c r="N31" s="144"/>
      <c r="O31" s="145"/>
      <c r="P31" s="144"/>
      <c r="Q31" s="144"/>
      <c r="R31" s="145"/>
      <c r="S31" s="106"/>
      <c r="T31" s="62"/>
    </row>
    <row r="32" spans="1:20" x14ac:dyDescent="0.25">
      <c r="A32" s="45">
        <v>20</v>
      </c>
      <c r="B32" s="49" t="s">
        <v>47</v>
      </c>
      <c r="C32" s="47">
        <v>2005</v>
      </c>
      <c r="D32" s="47">
        <v>2</v>
      </c>
      <c r="E32" s="93" t="s">
        <v>127</v>
      </c>
      <c r="F32" s="193">
        <v>8.7100000000000009</v>
      </c>
      <c r="G32" s="193">
        <v>14.65</v>
      </c>
      <c r="H32" s="140">
        <f>F32+G32</f>
        <v>23.36</v>
      </c>
      <c r="I32" s="159">
        <v>9.8000000000000007</v>
      </c>
      <c r="J32" s="155">
        <v>12.5</v>
      </c>
      <c r="K32" s="140">
        <f t="shared" si="3"/>
        <v>22.3</v>
      </c>
      <c r="L32" s="141">
        <f t="shared" si="1"/>
        <v>22.3</v>
      </c>
      <c r="M32" s="143"/>
      <c r="N32" s="144"/>
      <c r="O32" s="145"/>
      <c r="P32" s="144"/>
      <c r="Q32" s="144"/>
      <c r="R32" s="145"/>
      <c r="S32" s="106"/>
      <c r="T32" s="62"/>
    </row>
    <row r="33" spans="1:20" x14ac:dyDescent="0.25">
      <c r="A33" s="45">
        <v>21</v>
      </c>
      <c r="B33" s="49" t="s">
        <v>128</v>
      </c>
      <c r="C33" s="45">
        <v>2000</v>
      </c>
      <c r="D33" s="45" t="s">
        <v>37</v>
      </c>
      <c r="E33" s="93" t="s">
        <v>126</v>
      </c>
      <c r="F33" s="193">
        <v>10.83</v>
      </c>
      <c r="G33" s="193" t="s">
        <v>232</v>
      </c>
      <c r="H33" s="140" t="s">
        <v>234</v>
      </c>
      <c r="I33" s="193">
        <v>11.85</v>
      </c>
      <c r="J33" s="193">
        <v>13.03</v>
      </c>
      <c r="K33" s="140">
        <f t="shared" si="3"/>
        <v>24.88</v>
      </c>
      <c r="L33" s="141">
        <f t="shared" si="1"/>
        <v>24.88</v>
      </c>
      <c r="M33" s="143"/>
      <c r="N33" s="144"/>
      <c r="O33" s="145"/>
      <c r="P33" s="144"/>
      <c r="Q33" s="144"/>
      <c r="R33" s="145"/>
      <c r="S33" s="106"/>
      <c r="T33" s="62"/>
    </row>
    <row r="34" spans="1:20" x14ac:dyDescent="0.25">
      <c r="A34" s="146"/>
      <c r="B34" s="105"/>
      <c r="C34" s="106"/>
      <c r="D34" s="106"/>
      <c r="E34" s="107"/>
      <c r="F34" s="146"/>
      <c r="G34" s="146"/>
      <c r="H34" s="145"/>
      <c r="I34" s="144"/>
      <c r="J34" s="144"/>
      <c r="K34" s="145"/>
      <c r="L34" s="145"/>
      <c r="M34" s="144"/>
      <c r="N34" s="144"/>
      <c r="O34" s="145"/>
      <c r="P34" s="144"/>
      <c r="Q34" s="144"/>
      <c r="R34" s="145"/>
      <c r="S34" s="107"/>
      <c r="T34" s="62"/>
    </row>
    <row r="35" spans="1:20" x14ac:dyDescent="0.25">
      <c r="B35" s="147" t="s">
        <v>27</v>
      </c>
      <c r="C35" s="147"/>
      <c r="D35" s="147"/>
      <c r="E35" s="148"/>
      <c r="F35" t="s">
        <v>166</v>
      </c>
      <c r="G35" s="148"/>
      <c r="H35" s="111"/>
      <c r="I35" s="111"/>
    </row>
    <row r="36" spans="1:20" ht="18" x14ac:dyDescent="0.25">
      <c r="B36" s="43"/>
      <c r="C36" s="25"/>
      <c r="H36" s="110"/>
      <c r="I36" s="110"/>
    </row>
    <row r="37" spans="1:20" ht="18" x14ac:dyDescent="0.25">
      <c r="B37" s="213" t="s">
        <v>29</v>
      </c>
      <c r="C37" s="213"/>
      <c r="D37" s="213"/>
      <c r="E37" s="213"/>
      <c r="F37" s="42" t="s">
        <v>174</v>
      </c>
      <c r="G37" s="42"/>
      <c r="H37" s="81"/>
      <c r="I37" s="81"/>
      <c r="J37" s="43"/>
      <c r="K37" s="41"/>
      <c r="L37" s="41"/>
    </row>
  </sheetData>
  <sortState ref="A13:R33">
    <sortCondition ref="A13:A16"/>
  </sortState>
  <mergeCells count="12">
    <mergeCell ref="B37:E37"/>
    <mergeCell ref="A1:S1"/>
    <mergeCell ref="A2:S2"/>
    <mergeCell ref="A3:S3"/>
    <mergeCell ref="A4:S4"/>
    <mergeCell ref="N7:S7"/>
    <mergeCell ref="N9:S9"/>
    <mergeCell ref="F11:H11"/>
    <mergeCell ref="I11:K11"/>
    <mergeCell ref="L11:L12"/>
    <mergeCell ref="M11:O11"/>
    <mergeCell ref="P11:R11"/>
  </mergeCells>
  <pageMargins left="0.70866141732283472" right="0" top="0" bottom="0" header="0" footer="0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>
      <selection sqref="A1:E82"/>
    </sheetView>
  </sheetViews>
  <sheetFormatPr defaultRowHeight="15" x14ac:dyDescent="0.25"/>
  <cols>
    <col min="1" max="1" width="5.85546875" customWidth="1"/>
    <col min="2" max="2" width="26.5703125" customWidth="1"/>
    <col min="3" max="3" width="8.42578125" customWidth="1"/>
    <col min="4" max="4" width="6.28515625" customWidth="1"/>
    <col min="5" max="5" width="26" customWidth="1"/>
    <col min="6" max="18" width="5.7109375" customWidth="1"/>
    <col min="19" max="19" width="7.85546875" customWidth="1"/>
  </cols>
  <sheetData>
    <row r="1" spans="1:19" x14ac:dyDescent="0.25">
      <c r="A1" s="206" t="s">
        <v>167</v>
      </c>
      <c r="B1" s="206"/>
      <c r="C1" s="206"/>
      <c r="D1" s="206"/>
      <c r="E1" s="20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x14ac:dyDescent="0.25">
      <c r="A2" s="206" t="s">
        <v>168</v>
      </c>
      <c r="B2" s="206"/>
      <c r="C2" s="206"/>
      <c r="D2" s="206"/>
      <c r="E2" s="20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x14ac:dyDescent="0.25">
      <c r="A3" s="208" t="s">
        <v>170</v>
      </c>
      <c r="B3" s="208"/>
      <c r="C3" s="208"/>
      <c r="D3" s="208"/>
      <c r="E3" s="20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25">
      <c r="A4" s="208" t="s">
        <v>171</v>
      </c>
      <c r="B4" s="208"/>
      <c r="C4" s="208"/>
      <c r="D4" s="208"/>
      <c r="E4" s="20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.75" x14ac:dyDescent="0.25">
      <c r="A6" s="128"/>
      <c r="B6" s="128" t="s">
        <v>24</v>
      </c>
      <c r="C6" s="128"/>
      <c r="D6" s="128"/>
      <c r="E6" s="200" t="s">
        <v>172</v>
      </c>
      <c r="F6" s="200"/>
      <c r="G6" s="200"/>
      <c r="H6" s="200"/>
      <c r="M6" s="200"/>
      <c r="N6" s="200"/>
      <c r="O6" s="200"/>
      <c r="P6" s="200"/>
      <c r="Q6" s="200"/>
      <c r="R6" s="200"/>
    </row>
    <row r="7" spans="1:19" x14ac:dyDescent="0.25">
      <c r="E7" t="s">
        <v>244</v>
      </c>
    </row>
    <row r="9" spans="1:19" x14ac:dyDescent="0.25">
      <c r="A9" s="29">
        <v>1000</v>
      </c>
      <c r="B9" s="33"/>
      <c r="C9" s="33"/>
      <c r="D9" s="33"/>
      <c r="E9" s="31"/>
    </row>
    <row r="10" spans="1:19" x14ac:dyDescent="0.25">
      <c r="A10" s="30" t="s">
        <v>0</v>
      </c>
      <c r="B10" s="34" t="s">
        <v>11</v>
      </c>
      <c r="C10" s="34" t="s">
        <v>12</v>
      </c>
      <c r="D10" s="34" t="s">
        <v>13</v>
      </c>
      <c r="E10" s="32" t="s">
        <v>186</v>
      </c>
    </row>
    <row r="11" spans="1:19" x14ac:dyDescent="0.25">
      <c r="A11" s="45">
        <v>1</v>
      </c>
      <c r="B11" s="201" t="s">
        <v>185</v>
      </c>
      <c r="C11" s="45">
        <v>1996</v>
      </c>
      <c r="D11" s="45" t="s">
        <v>146</v>
      </c>
      <c r="E11" s="45" t="s">
        <v>182</v>
      </c>
    </row>
    <row r="12" spans="1:19" x14ac:dyDescent="0.25">
      <c r="A12" s="45">
        <v>2</v>
      </c>
      <c r="B12" s="201" t="s">
        <v>181</v>
      </c>
      <c r="C12" s="45">
        <v>1996</v>
      </c>
      <c r="D12" s="45" t="s">
        <v>137</v>
      </c>
      <c r="E12" s="45" t="s">
        <v>182</v>
      </c>
    </row>
    <row r="13" spans="1:19" x14ac:dyDescent="0.25">
      <c r="A13" s="45">
        <v>3</v>
      </c>
      <c r="B13" s="201" t="s">
        <v>184</v>
      </c>
      <c r="C13" s="45">
        <v>2000</v>
      </c>
      <c r="D13" s="45" t="s">
        <v>137</v>
      </c>
      <c r="E13" s="45" t="s">
        <v>182</v>
      </c>
    </row>
    <row r="14" spans="1:19" x14ac:dyDescent="0.25">
      <c r="A14" s="45">
        <v>4</v>
      </c>
      <c r="B14" s="201" t="s">
        <v>183</v>
      </c>
      <c r="C14" s="45">
        <v>1999</v>
      </c>
      <c r="D14" s="45">
        <v>1</v>
      </c>
      <c r="E14" s="45" t="s">
        <v>182</v>
      </c>
    </row>
    <row r="15" spans="1:19" x14ac:dyDescent="0.25">
      <c r="A15" s="45">
        <v>5</v>
      </c>
      <c r="B15" s="201" t="s">
        <v>222</v>
      </c>
      <c r="C15" s="45">
        <v>1975</v>
      </c>
      <c r="D15" s="45">
        <v>1</v>
      </c>
      <c r="E15" s="45" t="s">
        <v>109</v>
      </c>
    </row>
    <row r="16" spans="1:19" x14ac:dyDescent="0.25">
      <c r="A16" s="45">
        <v>6</v>
      </c>
      <c r="B16" s="201" t="s">
        <v>108</v>
      </c>
      <c r="C16" s="45">
        <v>2003</v>
      </c>
      <c r="D16" s="45">
        <v>1</v>
      </c>
      <c r="E16" s="45" t="s">
        <v>109</v>
      </c>
    </row>
    <row r="17" spans="1:5" x14ac:dyDescent="0.25">
      <c r="A17" s="45">
        <v>7</v>
      </c>
      <c r="B17" s="201" t="s">
        <v>220</v>
      </c>
      <c r="C17" s="45">
        <v>1998</v>
      </c>
      <c r="D17" s="45" t="s">
        <v>37</v>
      </c>
      <c r="E17" s="45" t="s">
        <v>219</v>
      </c>
    </row>
    <row r="18" spans="1:5" x14ac:dyDescent="0.25">
      <c r="A18" s="45">
        <v>8</v>
      </c>
      <c r="B18" s="201" t="s">
        <v>229</v>
      </c>
      <c r="C18" s="45">
        <v>1979</v>
      </c>
      <c r="D18" s="45" t="s">
        <v>37</v>
      </c>
      <c r="E18" s="45" t="s">
        <v>219</v>
      </c>
    </row>
    <row r="19" spans="1:5" x14ac:dyDescent="0.25">
      <c r="A19" s="45">
        <v>9</v>
      </c>
      <c r="B19" s="201" t="s">
        <v>143</v>
      </c>
      <c r="C19" s="45">
        <v>2000</v>
      </c>
      <c r="D19" s="45" t="s">
        <v>137</v>
      </c>
      <c r="E19" s="45" t="s">
        <v>138</v>
      </c>
    </row>
    <row r="20" spans="1:5" x14ac:dyDescent="0.25">
      <c r="A20" s="45">
        <v>10</v>
      </c>
      <c r="B20" s="201" t="s">
        <v>144</v>
      </c>
      <c r="C20" s="45">
        <v>2000</v>
      </c>
      <c r="D20" s="45" t="s">
        <v>137</v>
      </c>
      <c r="E20" s="45" t="s">
        <v>138</v>
      </c>
    </row>
    <row r="21" spans="1:5" x14ac:dyDescent="0.25">
      <c r="A21" s="45">
        <v>11</v>
      </c>
      <c r="B21" s="201" t="s">
        <v>145</v>
      </c>
      <c r="C21" s="45">
        <v>2000</v>
      </c>
      <c r="D21" s="45">
        <v>1</v>
      </c>
      <c r="E21" s="45" t="s">
        <v>138</v>
      </c>
    </row>
    <row r="22" spans="1:5" x14ac:dyDescent="0.25">
      <c r="A22" s="45">
        <v>12</v>
      </c>
      <c r="B22" s="201" t="s">
        <v>136</v>
      </c>
      <c r="C22" s="45">
        <v>1993</v>
      </c>
      <c r="D22" s="45" t="s">
        <v>137</v>
      </c>
      <c r="E22" s="45" t="s">
        <v>138</v>
      </c>
    </row>
    <row r="23" spans="1:5" x14ac:dyDescent="0.25">
      <c r="A23" s="45">
        <v>13</v>
      </c>
      <c r="B23" s="201" t="s">
        <v>139</v>
      </c>
      <c r="C23" s="45">
        <v>1998</v>
      </c>
      <c r="D23" s="45" t="s">
        <v>137</v>
      </c>
      <c r="E23" s="45" t="s">
        <v>138</v>
      </c>
    </row>
    <row r="24" spans="1:5" x14ac:dyDescent="0.25">
      <c r="A24" s="45">
        <v>14</v>
      </c>
      <c r="B24" s="201" t="s">
        <v>141</v>
      </c>
      <c r="C24" s="45">
        <v>1988</v>
      </c>
      <c r="D24" s="45">
        <v>1</v>
      </c>
      <c r="E24" s="45" t="s">
        <v>138</v>
      </c>
    </row>
    <row r="25" spans="1:5" x14ac:dyDescent="0.25">
      <c r="A25" s="45">
        <v>15</v>
      </c>
      <c r="B25" s="201" t="s">
        <v>140</v>
      </c>
      <c r="C25" s="45">
        <v>1995</v>
      </c>
      <c r="D25" s="45">
        <v>1</v>
      </c>
      <c r="E25" s="45" t="s">
        <v>138</v>
      </c>
    </row>
    <row r="26" spans="1:5" x14ac:dyDescent="0.25">
      <c r="A26" s="45">
        <v>16</v>
      </c>
      <c r="B26" s="201" t="s">
        <v>142</v>
      </c>
      <c r="C26" s="45">
        <v>1999</v>
      </c>
      <c r="D26" s="45">
        <v>3</v>
      </c>
      <c r="E26" s="45" t="s">
        <v>138</v>
      </c>
    </row>
    <row r="27" spans="1:5" x14ac:dyDescent="0.25">
      <c r="A27" s="45">
        <v>17</v>
      </c>
      <c r="B27" s="201" t="s">
        <v>191</v>
      </c>
      <c r="C27" s="45">
        <v>2004</v>
      </c>
      <c r="D27" s="45">
        <v>2</v>
      </c>
      <c r="E27" s="45" t="s">
        <v>138</v>
      </c>
    </row>
    <row r="28" spans="1:5" x14ac:dyDescent="0.25">
      <c r="A28" s="45">
        <v>18</v>
      </c>
      <c r="B28" s="201" t="s">
        <v>154</v>
      </c>
      <c r="C28" s="45">
        <v>1995</v>
      </c>
      <c r="D28" s="45" t="s">
        <v>137</v>
      </c>
      <c r="E28" s="45" t="s">
        <v>148</v>
      </c>
    </row>
    <row r="29" spans="1:5" x14ac:dyDescent="0.25">
      <c r="A29" s="45">
        <v>19</v>
      </c>
      <c r="B29" s="201" t="s">
        <v>153</v>
      </c>
      <c r="C29" s="45">
        <v>1993</v>
      </c>
      <c r="D29" s="45" t="s">
        <v>37</v>
      </c>
      <c r="E29" s="45" t="s">
        <v>148</v>
      </c>
    </row>
    <row r="30" spans="1:5" x14ac:dyDescent="0.25">
      <c r="A30" s="45">
        <v>20</v>
      </c>
      <c r="B30" s="201" t="s">
        <v>149</v>
      </c>
      <c r="C30" s="45">
        <v>1985</v>
      </c>
      <c r="D30" s="45">
        <v>2</v>
      </c>
      <c r="E30" s="45" t="s">
        <v>148</v>
      </c>
    </row>
    <row r="31" spans="1:5" x14ac:dyDescent="0.25">
      <c r="A31" s="45">
        <v>21</v>
      </c>
      <c r="B31" s="201" t="s">
        <v>155</v>
      </c>
      <c r="C31" s="45">
        <v>1985</v>
      </c>
      <c r="D31" s="45">
        <v>1</v>
      </c>
      <c r="E31" s="45" t="s">
        <v>148</v>
      </c>
    </row>
    <row r="32" spans="1:5" x14ac:dyDescent="0.25">
      <c r="A32" s="45">
        <v>22</v>
      </c>
      <c r="B32" s="201" t="s">
        <v>160</v>
      </c>
      <c r="C32" s="45">
        <v>1984</v>
      </c>
      <c r="D32" s="45" t="s">
        <v>37</v>
      </c>
      <c r="E32" s="45" t="s">
        <v>148</v>
      </c>
    </row>
    <row r="33" spans="1:5" x14ac:dyDescent="0.25">
      <c r="A33" s="45">
        <v>23</v>
      </c>
      <c r="B33" s="201" t="s">
        <v>156</v>
      </c>
      <c r="C33" s="45">
        <v>1985</v>
      </c>
      <c r="D33" s="45" t="s">
        <v>37</v>
      </c>
      <c r="E33" s="45" t="s">
        <v>148</v>
      </c>
    </row>
    <row r="34" spans="1:5" x14ac:dyDescent="0.25">
      <c r="A34" s="45">
        <v>24</v>
      </c>
      <c r="B34" s="201" t="s">
        <v>150</v>
      </c>
      <c r="C34" s="45">
        <v>1990</v>
      </c>
      <c r="D34" s="45" t="s">
        <v>37</v>
      </c>
      <c r="E34" s="45" t="s">
        <v>148</v>
      </c>
    </row>
    <row r="35" spans="1:5" x14ac:dyDescent="0.25">
      <c r="A35" s="45">
        <v>25</v>
      </c>
      <c r="B35" s="201" t="s">
        <v>158</v>
      </c>
      <c r="C35" s="45">
        <v>1985</v>
      </c>
      <c r="D35" s="45" t="s">
        <v>37</v>
      </c>
      <c r="E35" s="45" t="s">
        <v>148</v>
      </c>
    </row>
    <row r="36" spans="1:5" x14ac:dyDescent="0.25">
      <c r="A36" s="45">
        <v>26</v>
      </c>
      <c r="B36" s="201" t="s">
        <v>159</v>
      </c>
      <c r="C36" s="45">
        <v>1995</v>
      </c>
      <c r="D36" s="45" t="s">
        <v>37</v>
      </c>
      <c r="E36" s="45" t="s">
        <v>148</v>
      </c>
    </row>
    <row r="37" spans="1:5" x14ac:dyDescent="0.25">
      <c r="A37" s="45">
        <v>27</v>
      </c>
      <c r="B37" s="201" t="s">
        <v>165</v>
      </c>
      <c r="C37" s="45">
        <v>1982</v>
      </c>
      <c r="D37" s="45" t="s">
        <v>37</v>
      </c>
      <c r="E37" s="45" t="s">
        <v>148</v>
      </c>
    </row>
    <row r="38" spans="1:5" x14ac:dyDescent="0.25">
      <c r="A38" s="45">
        <v>28</v>
      </c>
      <c r="B38" s="201" t="s">
        <v>163</v>
      </c>
      <c r="C38" s="45">
        <v>1985</v>
      </c>
      <c r="D38" s="45" t="s">
        <v>37</v>
      </c>
      <c r="E38" s="45" t="s">
        <v>148</v>
      </c>
    </row>
    <row r="39" spans="1:5" x14ac:dyDescent="0.25">
      <c r="A39" s="45">
        <v>29</v>
      </c>
      <c r="B39" s="201" t="s">
        <v>151</v>
      </c>
      <c r="C39" s="45">
        <v>1974</v>
      </c>
      <c r="D39" s="45" t="s">
        <v>37</v>
      </c>
      <c r="E39" s="45" t="s">
        <v>148</v>
      </c>
    </row>
    <row r="40" spans="1:5" x14ac:dyDescent="0.25">
      <c r="A40" s="45">
        <v>30</v>
      </c>
      <c r="B40" s="201" t="s">
        <v>152</v>
      </c>
      <c r="C40" s="45">
        <v>1995</v>
      </c>
      <c r="D40" s="45" t="s">
        <v>37</v>
      </c>
      <c r="E40" s="45" t="s">
        <v>148</v>
      </c>
    </row>
    <row r="41" spans="1:5" x14ac:dyDescent="0.25">
      <c r="A41" s="45">
        <v>31</v>
      </c>
      <c r="B41" s="201" t="s">
        <v>157</v>
      </c>
      <c r="C41" s="45">
        <v>1982</v>
      </c>
      <c r="D41" s="45" t="s">
        <v>37</v>
      </c>
      <c r="E41" s="45" t="s">
        <v>148</v>
      </c>
    </row>
    <row r="42" spans="1:5" x14ac:dyDescent="0.25">
      <c r="A42" s="45">
        <v>32</v>
      </c>
      <c r="B42" s="201" t="s">
        <v>162</v>
      </c>
      <c r="C42" s="45">
        <v>1963</v>
      </c>
      <c r="D42" s="45" t="s">
        <v>37</v>
      </c>
      <c r="E42" s="45" t="s">
        <v>148</v>
      </c>
    </row>
    <row r="43" spans="1:5" x14ac:dyDescent="0.25">
      <c r="A43" s="45">
        <v>33</v>
      </c>
      <c r="B43" s="201" t="s">
        <v>164</v>
      </c>
      <c r="C43" s="45">
        <v>1977</v>
      </c>
      <c r="D43" s="45" t="s">
        <v>37</v>
      </c>
      <c r="E43" s="45" t="s">
        <v>148</v>
      </c>
    </row>
    <row r="44" spans="1:5" x14ac:dyDescent="0.25">
      <c r="A44" s="45">
        <v>34</v>
      </c>
      <c r="B44" s="201" t="s">
        <v>231</v>
      </c>
      <c r="C44" s="45">
        <v>1985</v>
      </c>
      <c r="D44" s="45" t="s">
        <v>37</v>
      </c>
      <c r="E44" s="45" t="s">
        <v>148</v>
      </c>
    </row>
    <row r="45" spans="1:5" x14ac:dyDescent="0.25">
      <c r="A45" s="45">
        <v>35</v>
      </c>
      <c r="B45" s="201" t="s">
        <v>123</v>
      </c>
      <c r="C45" s="45">
        <v>1981</v>
      </c>
      <c r="D45" s="45" t="s">
        <v>37</v>
      </c>
      <c r="E45" s="45" t="s">
        <v>124</v>
      </c>
    </row>
    <row r="46" spans="1:5" x14ac:dyDescent="0.25">
      <c r="A46" s="45">
        <v>36</v>
      </c>
      <c r="B46" s="201" t="s">
        <v>193</v>
      </c>
      <c r="C46" s="45">
        <v>1992</v>
      </c>
      <c r="D46" s="45">
        <v>1</v>
      </c>
      <c r="E46" s="45" t="s">
        <v>127</v>
      </c>
    </row>
    <row r="47" spans="1:5" x14ac:dyDescent="0.25">
      <c r="A47" s="45">
        <v>37</v>
      </c>
      <c r="B47" s="201" t="s">
        <v>50</v>
      </c>
      <c r="C47" s="45">
        <v>2004</v>
      </c>
      <c r="D47" s="45">
        <v>2</v>
      </c>
      <c r="E47" s="45" t="s">
        <v>127</v>
      </c>
    </row>
    <row r="48" spans="1:5" x14ac:dyDescent="0.25">
      <c r="A48" s="45">
        <v>38</v>
      </c>
      <c r="B48" s="201" t="s">
        <v>223</v>
      </c>
      <c r="C48" s="45">
        <v>1983</v>
      </c>
      <c r="D48" s="45" t="s">
        <v>37</v>
      </c>
      <c r="E48" s="45" t="s">
        <v>127</v>
      </c>
    </row>
    <row r="49" spans="1:5" x14ac:dyDescent="0.25">
      <c r="A49" s="45">
        <v>39</v>
      </c>
      <c r="B49" s="201" t="s">
        <v>61</v>
      </c>
      <c r="C49" s="45">
        <v>2001</v>
      </c>
      <c r="D49" s="45">
        <v>1</v>
      </c>
      <c r="E49" s="45" t="s">
        <v>127</v>
      </c>
    </row>
    <row r="50" spans="1:5" x14ac:dyDescent="0.25">
      <c r="A50" s="45">
        <v>40</v>
      </c>
      <c r="B50" s="201" t="s">
        <v>224</v>
      </c>
      <c r="C50" s="45">
        <v>1989</v>
      </c>
      <c r="D50" s="45" t="s">
        <v>37</v>
      </c>
      <c r="E50" s="45" t="s">
        <v>127</v>
      </c>
    </row>
    <row r="51" spans="1:5" x14ac:dyDescent="0.25">
      <c r="A51" s="45">
        <v>41</v>
      </c>
      <c r="B51" s="201" t="s">
        <v>59</v>
      </c>
      <c r="C51" s="45">
        <v>2003</v>
      </c>
      <c r="D51" s="45">
        <v>2</v>
      </c>
      <c r="E51" s="45" t="s">
        <v>127</v>
      </c>
    </row>
    <row r="52" spans="1:5" x14ac:dyDescent="0.25">
      <c r="A52" s="45">
        <v>42</v>
      </c>
      <c r="B52" s="201" t="s">
        <v>115</v>
      </c>
      <c r="C52" s="45">
        <v>1995</v>
      </c>
      <c r="D52" s="45">
        <v>3</v>
      </c>
      <c r="E52" s="45" t="s">
        <v>127</v>
      </c>
    </row>
    <row r="53" spans="1:5" x14ac:dyDescent="0.25">
      <c r="A53" s="45">
        <v>43</v>
      </c>
      <c r="B53" s="201" t="s">
        <v>107</v>
      </c>
      <c r="C53" s="45">
        <v>2000</v>
      </c>
      <c r="D53" s="45">
        <v>1</v>
      </c>
      <c r="E53" s="45" t="s">
        <v>127</v>
      </c>
    </row>
    <row r="54" spans="1:5" x14ac:dyDescent="0.25">
      <c r="A54" s="45">
        <v>44</v>
      </c>
      <c r="B54" s="201" t="s">
        <v>57</v>
      </c>
      <c r="C54" s="45">
        <v>2003</v>
      </c>
      <c r="D54" s="45">
        <v>2</v>
      </c>
      <c r="E54" s="45" t="s">
        <v>127</v>
      </c>
    </row>
    <row r="55" spans="1:5" x14ac:dyDescent="0.25">
      <c r="A55" s="45">
        <v>45</v>
      </c>
      <c r="B55" s="201" t="s">
        <v>120</v>
      </c>
      <c r="C55" s="45">
        <v>2003</v>
      </c>
      <c r="D55" s="45">
        <v>2</v>
      </c>
      <c r="E55" s="45" t="s">
        <v>127</v>
      </c>
    </row>
    <row r="56" spans="1:5" x14ac:dyDescent="0.25">
      <c r="A56" s="45">
        <v>46</v>
      </c>
      <c r="B56" s="201" t="s">
        <v>226</v>
      </c>
      <c r="C56" s="45">
        <v>1985</v>
      </c>
      <c r="D56" s="45" t="s">
        <v>37</v>
      </c>
      <c r="E56" s="45" t="s">
        <v>127</v>
      </c>
    </row>
    <row r="57" spans="1:5" x14ac:dyDescent="0.25">
      <c r="A57" s="45">
        <v>47</v>
      </c>
      <c r="B57" s="201" t="s">
        <v>110</v>
      </c>
      <c r="C57" s="45">
        <v>2000</v>
      </c>
      <c r="D57" s="45">
        <v>1</v>
      </c>
      <c r="E57" s="45" t="s">
        <v>127</v>
      </c>
    </row>
    <row r="58" spans="1:5" x14ac:dyDescent="0.25">
      <c r="A58" s="45">
        <v>48</v>
      </c>
      <c r="B58" s="201" t="s">
        <v>65</v>
      </c>
      <c r="C58" s="45">
        <v>2001</v>
      </c>
      <c r="D58" s="45">
        <v>1</v>
      </c>
      <c r="E58" s="45" t="s">
        <v>127</v>
      </c>
    </row>
    <row r="59" spans="1:5" x14ac:dyDescent="0.25">
      <c r="A59" s="45">
        <v>49</v>
      </c>
      <c r="B59" s="201" t="s">
        <v>64</v>
      </c>
      <c r="C59" s="45">
        <v>2001</v>
      </c>
      <c r="D59" s="45">
        <v>1</v>
      </c>
      <c r="E59" s="45" t="s">
        <v>127</v>
      </c>
    </row>
    <row r="60" spans="1:5" x14ac:dyDescent="0.25">
      <c r="A60" s="45">
        <v>50</v>
      </c>
      <c r="B60" s="201" t="s">
        <v>44</v>
      </c>
      <c r="C60" s="45">
        <v>2004</v>
      </c>
      <c r="D60" s="45">
        <v>1</v>
      </c>
      <c r="E60" s="45" t="s">
        <v>127</v>
      </c>
    </row>
    <row r="61" spans="1:5" x14ac:dyDescent="0.25">
      <c r="A61" s="45">
        <v>51</v>
      </c>
      <c r="B61" s="201" t="s">
        <v>48</v>
      </c>
      <c r="C61" s="45">
        <v>2005</v>
      </c>
      <c r="D61" s="45">
        <v>2</v>
      </c>
      <c r="E61" s="45" t="s">
        <v>127</v>
      </c>
    </row>
    <row r="62" spans="1:5" x14ac:dyDescent="0.25">
      <c r="A62" s="45">
        <v>52</v>
      </c>
      <c r="B62" s="201" t="s">
        <v>49</v>
      </c>
      <c r="C62" s="45">
        <v>2005</v>
      </c>
      <c r="D62" s="45">
        <v>2</v>
      </c>
      <c r="E62" s="45" t="s">
        <v>127</v>
      </c>
    </row>
    <row r="63" spans="1:5" x14ac:dyDescent="0.25">
      <c r="A63" s="45">
        <v>53</v>
      </c>
      <c r="B63" s="201" t="s">
        <v>228</v>
      </c>
      <c r="C63" s="45">
        <v>1996</v>
      </c>
      <c r="D63" s="45">
        <v>2</v>
      </c>
      <c r="E63" s="45" t="s">
        <v>127</v>
      </c>
    </row>
    <row r="64" spans="1:5" x14ac:dyDescent="0.25">
      <c r="A64" s="45">
        <v>54</v>
      </c>
      <c r="B64" s="201" t="s">
        <v>62</v>
      </c>
      <c r="C64" s="45">
        <v>2001</v>
      </c>
      <c r="D64" s="45">
        <v>2</v>
      </c>
      <c r="E64" s="45" t="s">
        <v>127</v>
      </c>
    </row>
    <row r="65" spans="1:5" x14ac:dyDescent="0.25">
      <c r="A65" s="45">
        <v>55</v>
      </c>
      <c r="B65" s="201" t="s">
        <v>47</v>
      </c>
      <c r="C65" s="45">
        <v>2005</v>
      </c>
      <c r="D65" s="45">
        <v>2</v>
      </c>
      <c r="E65" s="45" t="s">
        <v>127</v>
      </c>
    </row>
    <row r="66" spans="1:5" x14ac:dyDescent="0.25">
      <c r="A66" s="45">
        <v>56</v>
      </c>
      <c r="B66" s="201" t="s">
        <v>94</v>
      </c>
      <c r="C66" s="45">
        <v>2001</v>
      </c>
      <c r="D66" s="45">
        <v>2</v>
      </c>
      <c r="E66" s="45" t="s">
        <v>126</v>
      </c>
    </row>
    <row r="67" spans="1:5" x14ac:dyDescent="0.25">
      <c r="A67" s="45">
        <v>57</v>
      </c>
      <c r="B67" s="201" t="s">
        <v>91</v>
      </c>
      <c r="C67" s="45">
        <v>2002</v>
      </c>
      <c r="D67" s="45">
        <v>2</v>
      </c>
      <c r="E67" s="45" t="s">
        <v>126</v>
      </c>
    </row>
    <row r="68" spans="1:5" x14ac:dyDescent="0.25">
      <c r="A68" s="45">
        <v>58</v>
      </c>
      <c r="B68" s="201" t="s">
        <v>128</v>
      </c>
      <c r="C68" s="45">
        <v>2000</v>
      </c>
      <c r="D68" s="45" t="s">
        <v>37</v>
      </c>
      <c r="E68" s="45" t="s">
        <v>126</v>
      </c>
    </row>
    <row r="69" spans="1:5" x14ac:dyDescent="0.25">
      <c r="A69" s="45">
        <v>59</v>
      </c>
      <c r="B69" s="201" t="s">
        <v>130</v>
      </c>
      <c r="C69" s="45">
        <v>1999</v>
      </c>
      <c r="D69" s="45" t="s">
        <v>37</v>
      </c>
      <c r="E69" s="45" t="s">
        <v>126</v>
      </c>
    </row>
    <row r="70" spans="1:5" x14ac:dyDescent="0.25">
      <c r="A70" s="45">
        <v>60</v>
      </c>
      <c r="B70" s="201" t="s">
        <v>129</v>
      </c>
      <c r="C70" s="45">
        <v>2000</v>
      </c>
      <c r="D70" s="45" t="s">
        <v>46</v>
      </c>
      <c r="E70" s="45" t="s">
        <v>126</v>
      </c>
    </row>
    <row r="71" spans="1:5" x14ac:dyDescent="0.25">
      <c r="A71" s="45">
        <v>61</v>
      </c>
      <c r="B71" s="201" t="s">
        <v>98</v>
      </c>
      <c r="C71" s="45">
        <v>2003</v>
      </c>
      <c r="D71" s="45">
        <v>2</v>
      </c>
      <c r="E71" s="45" t="s">
        <v>126</v>
      </c>
    </row>
    <row r="72" spans="1:5" x14ac:dyDescent="0.25">
      <c r="A72" s="45">
        <v>62</v>
      </c>
      <c r="B72" s="201" t="s">
        <v>92</v>
      </c>
      <c r="C72" s="45">
        <v>2001</v>
      </c>
      <c r="D72" s="45">
        <v>2</v>
      </c>
      <c r="E72" s="45" t="s">
        <v>126</v>
      </c>
    </row>
    <row r="73" spans="1:5" x14ac:dyDescent="0.25">
      <c r="A73" s="45">
        <v>63</v>
      </c>
      <c r="B73" s="201" t="s">
        <v>125</v>
      </c>
      <c r="C73" s="45">
        <v>2002</v>
      </c>
      <c r="D73" s="45">
        <v>2</v>
      </c>
      <c r="E73" s="45" t="s">
        <v>126</v>
      </c>
    </row>
    <row r="74" spans="1:5" x14ac:dyDescent="0.25">
      <c r="A74" s="45">
        <v>64</v>
      </c>
      <c r="B74" s="201" t="s">
        <v>195</v>
      </c>
      <c r="C74" s="45">
        <v>1994</v>
      </c>
      <c r="D74" s="45" t="s">
        <v>37</v>
      </c>
      <c r="E74" s="45" t="s">
        <v>196</v>
      </c>
    </row>
    <row r="75" spans="1:5" x14ac:dyDescent="0.25">
      <c r="A75" s="45" t="s">
        <v>245</v>
      </c>
      <c r="B75" s="201" t="s">
        <v>218</v>
      </c>
      <c r="C75" s="45">
        <v>2001</v>
      </c>
      <c r="D75" s="45" t="s">
        <v>37</v>
      </c>
      <c r="E75" s="45" t="s">
        <v>148</v>
      </c>
    </row>
    <row r="76" spans="1:5" x14ac:dyDescent="0.25">
      <c r="A76" s="45" t="s">
        <v>246</v>
      </c>
      <c r="B76" s="201" t="s">
        <v>225</v>
      </c>
      <c r="C76" s="45">
        <v>2002</v>
      </c>
      <c r="D76" s="45">
        <v>3</v>
      </c>
      <c r="E76" s="45" t="s">
        <v>127</v>
      </c>
    </row>
    <row r="77" spans="1:5" x14ac:dyDescent="0.25">
      <c r="A77" s="45" t="s">
        <v>247</v>
      </c>
      <c r="B77" s="201" t="s">
        <v>227</v>
      </c>
      <c r="C77" s="45">
        <v>2001</v>
      </c>
      <c r="D77" s="45" t="s">
        <v>46</v>
      </c>
      <c r="E77" s="45" t="s">
        <v>127</v>
      </c>
    </row>
    <row r="78" spans="1:5" x14ac:dyDescent="0.25">
      <c r="A78" s="45" t="s">
        <v>248</v>
      </c>
      <c r="B78" s="201" t="s">
        <v>190</v>
      </c>
      <c r="C78" s="45">
        <v>2002</v>
      </c>
      <c r="D78" s="45" t="s">
        <v>46</v>
      </c>
      <c r="E78" s="45" t="s">
        <v>126</v>
      </c>
    </row>
    <row r="79" spans="1:5" x14ac:dyDescent="0.25">
      <c r="A79" s="45" t="s">
        <v>249</v>
      </c>
      <c r="B79" s="201" t="s">
        <v>93</v>
      </c>
      <c r="C79" s="45">
        <v>2001</v>
      </c>
      <c r="D79" s="45" t="s">
        <v>51</v>
      </c>
      <c r="E79" s="45" t="s">
        <v>126</v>
      </c>
    </row>
    <row r="81" spans="1:10" x14ac:dyDescent="0.25">
      <c r="A81" s="37" t="s">
        <v>27</v>
      </c>
      <c r="B81" s="38"/>
      <c r="C81" s="42" t="s">
        <v>166</v>
      </c>
      <c r="D81" s="42"/>
      <c r="E81" s="42"/>
      <c r="F81" s="42"/>
      <c r="G81" s="39"/>
      <c r="H81" s="100"/>
      <c r="I81" s="41"/>
      <c r="J81" s="41"/>
    </row>
    <row r="82" spans="1:10" ht="18" x14ac:dyDescent="0.25">
      <c r="A82" s="6" t="s">
        <v>29</v>
      </c>
      <c r="B82" s="6"/>
      <c r="C82" s="42" t="s">
        <v>174</v>
      </c>
      <c r="D82" s="42"/>
      <c r="E82" s="42"/>
      <c r="F82" s="42"/>
      <c r="G82" s="81"/>
      <c r="H82" s="43"/>
      <c r="I82" s="41"/>
      <c r="J82" s="41"/>
    </row>
  </sheetData>
  <sortState ref="B11:E74">
    <sortCondition ref="E11:E74"/>
  </sortState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B15" sqref="B15"/>
    </sheetView>
  </sheetViews>
  <sheetFormatPr defaultRowHeight="15" x14ac:dyDescent="0.25"/>
  <cols>
    <col min="1" max="1" width="5.42578125" customWidth="1"/>
    <col min="2" max="2" width="26.42578125" customWidth="1"/>
    <col min="3" max="3" width="7.85546875" customWidth="1"/>
    <col min="4" max="4" width="13.28515625" customWidth="1"/>
    <col min="5" max="5" width="34.42578125" customWidth="1"/>
  </cols>
  <sheetData>
    <row r="1" spans="1:5" x14ac:dyDescent="0.25">
      <c r="A1" s="206" t="s">
        <v>26</v>
      </c>
      <c r="B1" s="206"/>
      <c r="C1" s="206"/>
      <c r="D1" s="206"/>
      <c r="E1" s="206"/>
    </row>
    <row r="2" spans="1:5" x14ac:dyDescent="0.25">
      <c r="A2" s="206" t="s">
        <v>22</v>
      </c>
      <c r="B2" s="206"/>
      <c r="C2" s="206"/>
      <c r="D2" s="206"/>
      <c r="E2" s="206"/>
    </row>
    <row r="3" spans="1:5" x14ac:dyDescent="0.25">
      <c r="A3" s="207" t="s">
        <v>192</v>
      </c>
      <c r="B3" s="207"/>
      <c r="C3" s="207"/>
      <c r="D3" s="207"/>
      <c r="E3" s="207"/>
    </row>
    <row r="4" spans="1:5" x14ac:dyDescent="0.25">
      <c r="A4" s="207"/>
      <c r="B4" s="207"/>
      <c r="C4" s="207"/>
      <c r="D4" s="207"/>
      <c r="E4" s="207"/>
    </row>
    <row r="5" spans="1:5" x14ac:dyDescent="0.25">
      <c r="A5" s="206" t="s">
        <v>23</v>
      </c>
      <c r="B5" s="206"/>
      <c r="C5" s="206"/>
      <c r="D5" s="206"/>
      <c r="E5" s="206"/>
    </row>
    <row r="6" spans="1:5" x14ac:dyDescent="0.25">
      <c r="A6" s="6"/>
      <c r="B6" s="6" t="s">
        <v>24</v>
      </c>
      <c r="C6" s="6"/>
      <c r="D6" s="6"/>
      <c r="E6" t="s">
        <v>250</v>
      </c>
    </row>
    <row r="7" spans="1:5" x14ac:dyDescent="0.25">
      <c r="A7" s="6"/>
      <c r="B7" s="6"/>
      <c r="C7" s="6"/>
      <c r="D7" s="6"/>
      <c r="E7" s="6"/>
    </row>
    <row r="8" spans="1:5" x14ac:dyDescent="0.25">
      <c r="A8" s="29"/>
      <c r="B8" s="33"/>
      <c r="C8" s="33"/>
      <c r="D8" s="33"/>
      <c r="E8" s="31"/>
    </row>
    <row r="9" spans="1:5" x14ac:dyDescent="0.25">
      <c r="A9" s="30" t="s">
        <v>0</v>
      </c>
      <c r="B9" s="34" t="s">
        <v>11</v>
      </c>
      <c r="C9" s="34" t="s">
        <v>12</v>
      </c>
      <c r="D9" s="34" t="s">
        <v>102</v>
      </c>
      <c r="E9" s="32" t="s">
        <v>19</v>
      </c>
    </row>
    <row r="10" spans="1:5" x14ac:dyDescent="0.25">
      <c r="A10" s="45">
        <v>1</v>
      </c>
      <c r="B10" s="70" t="s">
        <v>103</v>
      </c>
      <c r="C10" s="69">
        <v>2005</v>
      </c>
      <c r="D10" s="69" t="s">
        <v>51</v>
      </c>
      <c r="E10" s="45" t="s">
        <v>40</v>
      </c>
    </row>
    <row r="11" spans="1:5" x14ac:dyDescent="0.25">
      <c r="A11" s="45">
        <v>2</v>
      </c>
      <c r="B11" s="49" t="s">
        <v>48</v>
      </c>
      <c r="C11" s="45">
        <v>2005</v>
      </c>
      <c r="D11" s="45">
        <v>2</v>
      </c>
      <c r="E11" s="45" t="s">
        <v>40</v>
      </c>
    </row>
    <row r="12" spans="1:5" x14ac:dyDescent="0.25">
      <c r="A12" s="45">
        <v>3</v>
      </c>
      <c r="B12" s="49" t="s">
        <v>49</v>
      </c>
      <c r="C12" s="45">
        <v>2005</v>
      </c>
      <c r="D12" s="45">
        <v>2</v>
      </c>
      <c r="E12" s="45" t="s">
        <v>40</v>
      </c>
    </row>
    <row r="13" spans="1:5" x14ac:dyDescent="0.25">
      <c r="A13" s="45">
        <v>4</v>
      </c>
      <c r="B13" s="49" t="s">
        <v>217</v>
      </c>
      <c r="C13" s="45">
        <v>2006</v>
      </c>
      <c r="D13" s="45" t="s">
        <v>37</v>
      </c>
      <c r="E13" s="45" t="s">
        <v>40</v>
      </c>
    </row>
    <row r="14" spans="1:5" x14ac:dyDescent="0.25">
      <c r="A14" s="45">
        <v>5</v>
      </c>
      <c r="B14" s="48" t="s">
        <v>57</v>
      </c>
      <c r="C14" s="45">
        <v>2003</v>
      </c>
      <c r="D14" s="45">
        <v>2</v>
      </c>
      <c r="E14" s="45" t="s">
        <v>40</v>
      </c>
    </row>
    <row r="15" spans="1:5" x14ac:dyDescent="0.25">
      <c r="A15" s="45">
        <v>6</v>
      </c>
      <c r="B15" s="48" t="s">
        <v>60</v>
      </c>
      <c r="C15" s="45">
        <v>2003</v>
      </c>
      <c r="D15" s="45" t="s">
        <v>46</v>
      </c>
      <c r="E15" s="45" t="s">
        <v>40</v>
      </c>
    </row>
    <row r="16" spans="1:5" x14ac:dyDescent="0.25">
      <c r="A16" s="45">
        <v>7</v>
      </c>
      <c r="B16" s="48" t="s">
        <v>106</v>
      </c>
      <c r="C16" s="45">
        <v>2004</v>
      </c>
      <c r="D16" s="45" t="s">
        <v>42</v>
      </c>
      <c r="E16" s="45" t="s">
        <v>40</v>
      </c>
    </row>
    <row r="17" spans="1:5" x14ac:dyDescent="0.25">
      <c r="A17" s="45">
        <v>8</v>
      </c>
      <c r="B17" s="48" t="s">
        <v>105</v>
      </c>
      <c r="C17" s="45">
        <v>2003</v>
      </c>
      <c r="D17" s="45" t="s">
        <v>37</v>
      </c>
      <c r="E17" s="45" t="s">
        <v>40</v>
      </c>
    </row>
    <row r="18" spans="1:5" x14ac:dyDescent="0.25">
      <c r="A18" s="45">
        <v>9</v>
      </c>
      <c r="B18" s="48" t="s">
        <v>104</v>
      </c>
      <c r="C18" s="45">
        <v>2003</v>
      </c>
      <c r="D18" s="45" t="s">
        <v>42</v>
      </c>
      <c r="E18" s="45" t="s">
        <v>40</v>
      </c>
    </row>
    <row r="19" spans="1:5" x14ac:dyDescent="0.25">
      <c r="A19" s="45">
        <v>10</v>
      </c>
      <c r="B19" s="48" t="s">
        <v>36</v>
      </c>
      <c r="C19" s="45">
        <v>2006</v>
      </c>
      <c r="D19" s="45" t="s">
        <v>51</v>
      </c>
      <c r="E19" s="46" t="s">
        <v>38</v>
      </c>
    </row>
    <row r="20" spans="1:5" x14ac:dyDescent="0.25">
      <c r="A20" s="45">
        <v>11</v>
      </c>
      <c r="B20" s="70" t="s">
        <v>116</v>
      </c>
      <c r="C20" s="69">
        <v>2005</v>
      </c>
      <c r="D20" s="69" t="s">
        <v>37</v>
      </c>
      <c r="E20" s="45" t="s">
        <v>38</v>
      </c>
    </row>
    <row r="21" spans="1:5" x14ac:dyDescent="0.25">
      <c r="A21" s="45">
        <v>12</v>
      </c>
      <c r="B21" s="48" t="s">
        <v>50</v>
      </c>
      <c r="C21" s="45">
        <v>2004</v>
      </c>
      <c r="D21" s="45">
        <v>2</v>
      </c>
      <c r="E21" s="45" t="s">
        <v>38</v>
      </c>
    </row>
    <row r="22" spans="1:5" x14ac:dyDescent="0.25">
      <c r="A22" s="45">
        <v>13</v>
      </c>
      <c r="B22" s="48" t="s">
        <v>59</v>
      </c>
      <c r="C22" s="45">
        <v>2003</v>
      </c>
      <c r="D22" s="45">
        <v>2</v>
      </c>
      <c r="E22" s="45" t="s">
        <v>38</v>
      </c>
    </row>
    <row r="23" spans="1:5" x14ac:dyDescent="0.25">
      <c r="A23" s="45">
        <v>14</v>
      </c>
      <c r="B23" s="48" t="s">
        <v>54</v>
      </c>
      <c r="C23" s="45">
        <v>2004</v>
      </c>
      <c r="D23" s="45" t="s">
        <v>42</v>
      </c>
      <c r="E23" s="45" t="s">
        <v>38</v>
      </c>
    </row>
    <row r="24" spans="1:5" x14ac:dyDescent="0.25">
      <c r="A24" s="45">
        <v>15</v>
      </c>
      <c r="B24" s="49" t="s">
        <v>45</v>
      </c>
      <c r="C24" s="45">
        <v>2004</v>
      </c>
      <c r="D24" s="45">
        <v>3</v>
      </c>
      <c r="E24" s="45" t="s">
        <v>38</v>
      </c>
    </row>
    <row r="25" spans="1:5" x14ac:dyDescent="0.25">
      <c r="A25" s="45">
        <v>16</v>
      </c>
      <c r="B25" s="49" t="s">
        <v>118</v>
      </c>
      <c r="C25" s="45">
        <v>2004</v>
      </c>
      <c r="D25" s="45">
        <v>3</v>
      </c>
      <c r="E25" s="45" t="s">
        <v>38</v>
      </c>
    </row>
    <row r="26" spans="1:5" x14ac:dyDescent="0.25">
      <c r="A26" s="45">
        <v>17</v>
      </c>
      <c r="B26" s="49" t="s">
        <v>169</v>
      </c>
      <c r="C26" s="45">
        <v>2004</v>
      </c>
      <c r="D26" s="45" t="s">
        <v>37</v>
      </c>
      <c r="E26" s="45" t="s">
        <v>38</v>
      </c>
    </row>
    <row r="27" spans="1:5" x14ac:dyDescent="0.25">
      <c r="A27" s="45">
        <v>18</v>
      </c>
      <c r="B27" s="49" t="s">
        <v>95</v>
      </c>
      <c r="C27" s="45">
        <v>2004</v>
      </c>
      <c r="D27" s="45" t="s">
        <v>51</v>
      </c>
      <c r="E27" s="45" t="s">
        <v>38</v>
      </c>
    </row>
    <row r="28" spans="1:5" x14ac:dyDescent="0.25">
      <c r="A28" s="45">
        <v>19</v>
      </c>
      <c r="B28" s="70" t="s">
        <v>41</v>
      </c>
      <c r="C28" s="69">
        <v>2006</v>
      </c>
      <c r="D28" s="69" t="s">
        <v>37</v>
      </c>
      <c r="E28" s="45" t="s">
        <v>39</v>
      </c>
    </row>
    <row r="29" spans="1:5" x14ac:dyDescent="0.25">
      <c r="A29" s="45">
        <v>20</v>
      </c>
      <c r="B29" s="49" t="s">
        <v>47</v>
      </c>
      <c r="C29" s="45">
        <v>2005</v>
      </c>
      <c r="D29" s="45">
        <v>2</v>
      </c>
      <c r="E29" s="45" t="s">
        <v>39</v>
      </c>
    </row>
    <row r="30" spans="1:5" x14ac:dyDescent="0.25">
      <c r="A30" s="45">
        <v>21</v>
      </c>
      <c r="B30" s="49" t="s">
        <v>113</v>
      </c>
      <c r="C30" s="45">
        <v>2005</v>
      </c>
      <c r="D30" s="45" t="s">
        <v>37</v>
      </c>
      <c r="E30" s="45" t="s">
        <v>39</v>
      </c>
    </row>
    <row r="31" spans="1:5" x14ac:dyDescent="0.25">
      <c r="A31" s="45">
        <v>22</v>
      </c>
      <c r="B31" s="48" t="s">
        <v>58</v>
      </c>
      <c r="C31" s="45">
        <v>2003</v>
      </c>
      <c r="D31" s="45">
        <v>3</v>
      </c>
      <c r="E31" s="45" t="s">
        <v>39</v>
      </c>
    </row>
    <row r="32" spans="1:5" x14ac:dyDescent="0.25">
      <c r="A32" s="45">
        <v>23</v>
      </c>
      <c r="B32" s="49" t="s">
        <v>112</v>
      </c>
      <c r="C32" s="45">
        <v>2003</v>
      </c>
      <c r="D32" s="45" t="s">
        <v>37</v>
      </c>
      <c r="E32" s="45" t="s">
        <v>39</v>
      </c>
    </row>
    <row r="33" spans="1:5" x14ac:dyDescent="0.25">
      <c r="A33" s="45">
        <v>24</v>
      </c>
      <c r="B33" s="49" t="s">
        <v>44</v>
      </c>
      <c r="C33" s="45">
        <v>2004</v>
      </c>
      <c r="D33" s="45">
        <v>1</v>
      </c>
      <c r="E33" s="45" t="s">
        <v>39</v>
      </c>
    </row>
    <row r="34" spans="1:5" x14ac:dyDescent="0.25">
      <c r="A34" s="45">
        <v>25</v>
      </c>
      <c r="B34" s="49" t="s">
        <v>55</v>
      </c>
      <c r="C34" s="45">
        <v>2003</v>
      </c>
      <c r="D34" s="45">
        <v>3</v>
      </c>
      <c r="E34" s="45" t="s">
        <v>39</v>
      </c>
    </row>
    <row r="35" spans="1:5" x14ac:dyDescent="0.25">
      <c r="A35" s="45">
        <v>26</v>
      </c>
      <c r="B35" s="49" t="s">
        <v>56</v>
      </c>
      <c r="C35" s="45">
        <v>2003</v>
      </c>
      <c r="D35" s="45">
        <v>3</v>
      </c>
      <c r="E35" s="45" t="s">
        <v>39</v>
      </c>
    </row>
    <row r="36" spans="1:5" x14ac:dyDescent="0.25">
      <c r="A36" s="45">
        <v>27</v>
      </c>
      <c r="B36" s="49" t="s">
        <v>87</v>
      </c>
      <c r="C36" s="45">
        <v>2004</v>
      </c>
      <c r="D36" s="45" t="s">
        <v>42</v>
      </c>
      <c r="E36" s="45" t="s">
        <v>39</v>
      </c>
    </row>
    <row r="37" spans="1:5" x14ac:dyDescent="0.25">
      <c r="A37" s="45">
        <v>28</v>
      </c>
      <c r="B37" s="49" t="s">
        <v>111</v>
      </c>
      <c r="C37" s="45">
        <v>2004</v>
      </c>
      <c r="D37" s="45" t="s">
        <v>51</v>
      </c>
      <c r="E37" s="45" t="s">
        <v>39</v>
      </c>
    </row>
    <row r="38" spans="1:5" x14ac:dyDescent="0.25">
      <c r="A38" s="45">
        <v>29</v>
      </c>
      <c r="B38" s="49" t="s">
        <v>88</v>
      </c>
      <c r="C38" s="45">
        <v>2004</v>
      </c>
      <c r="D38" s="45" t="s">
        <v>37</v>
      </c>
      <c r="E38" s="45" t="s">
        <v>39</v>
      </c>
    </row>
    <row r="39" spans="1:5" x14ac:dyDescent="0.25">
      <c r="A39" s="45">
        <v>30</v>
      </c>
      <c r="B39" s="70" t="s">
        <v>134</v>
      </c>
      <c r="C39" s="69">
        <v>2005</v>
      </c>
      <c r="D39" s="69" t="s">
        <v>42</v>
      </c>
      <c r="E39" s="45" t="s">
        <v>90</v>
      </c>
    </row>
    <row r="40" spans="1:5" x14ac:dyDescent="0.25">
      <c r="A40" s="45">
        <v>31</v>
      </c>
      <c r="B40" s="49" t="s">
        <v>135</v>
      </c>
      <c r="C40" s="45">
        <v>2005</v>
      </c>
      <c r="D40" s="45" t="s">
        <v>42</v>
      </c>
      <c r="E40" s="45" t="s">
        <v>90</v>
      </c>
    </row>
    <row r="41" spans="1:5" x14ac:dyDescent="0.25">
      <c r="A41" s="45">
        <v>32</v>
      </c>
      <c r="B41" s="49" t="s">
        <v>133</v>
      </c>
      <c r="C41" s="45">
        <v>2005</v>
      </c>
      <c r="D41" s="45" t="s">
        <v>51</v>
      </c>
      <c r="E41" s="45" t="s">
        <v>90</v>
      </c>
    </row>
    <row r="42" spans="1:5" x14ac:dyDescent="0.25">
      <c r="A42" s="45">
        <v>33</v>
      </c>
      <c r="B42" s="49" t="s">
        <v>132</v>
      </c>
      <c r="C42" s="45">
        <v>2004</v>
      </c>
      <c r="D42" s="45" t="s">
        <v>51</v>
      </c>
      <c r="E42" s="45" t="s">
        <v>90</v>
      </c>
    </row>
    <row r="43" spans="1:5" x14ac:dyDescent="0.25">
      <c r="A43" s="45">
        <v>34</v>
      </c>
      <c r="B43" s="49" t="s">
        <v>98</v>
      </c>
      <c r="C43" s="45">
        <v>2003</v>
      </c>
      <c r="D43" s="45">
        <v>2</v>
      </c>
      <c r="E43" s="45" t="s">
        <v>90</v>
      </c>
    </row>
    <row r="44" spans="1:5" x14ac:dyDescent="0.25">
      <c r="A44" s="45">
        <v>35</v>
      </c>
      <c r="B44" s="49" t="s">
        <v>131</v>
      </c>
      <c r="C44" s="45">
        <v>2004</v>
      </c>
      <c r="D44" s="45" t="s">
        <v>42</v>
      </c>
      <c r="E44" s="45" t="s">
        <v>90</v>
      </c>
    </row>
    <row r="45" spans="1:5" x14ac:dyDescent="0.25">
      <c r="A45" s="45">
        <v>36</v>
      </c>
      <c r="B45" s="48" t="s">
        <v>120</v>
      </c>
      <c r="C45" s="45">
        <v>2003</v>
      </c>
      <c r="D45" s="45">
        <v>2</v>
      </c>
      <c r="E45" s="45" t="s">
        <v>119</v>
      </c>
    </row>
    <row r="46" spans="1:5" x14ac:dyDescent="0.25">
      <c r="A46" s="45">
        <v>37</v>
      </c>
      <c r="B46" s="70" t="s">
        <v>177</v>
      </c>
      <c r="C46" s="69">
        <v>2006</v>
      </c>
      <c r="D46" s="69" t="s">
        <v>37</v>
      </c>
      <c r="E46" s="45" t="s">
        <v>176</v>
      </c>
    </row>
    <row r="47" spans="1:5" x14ac:dyDescent="0.25">
      <c r="A47" s="45">
        <v>38</v>
      </c>
      <c r="B47" s="70" t="s">
        <v>178</v>
      </c>
      <c r="C47" s="69">
        <v>2005</v>
      </c>
      <c r="D47" s="69" t="s">
        <v>37</v>
      </c>
      <c r="E47" s="45" t="s">
        <v>176</v>
      </c>
    </row>
    <row r="48" spans="1:5" x14ac:dyDescent="0.25">
      <c r="A48" s="45">
        <v>39</v>
      </c>
      <c r="B48" s="49" t="s">
        <v>66</v>
      </c>
      <c r="C48" s="45">
        <v>2005</v>
      </c>
      <c r="D48" s="45" t="s">
        <v>51</v>
      </c>
      <c r="E48" s="45" t="s">
        <v>176</v>
      </c>
    </row>
    <row r="49" spans="1:5" x14ac:dyDescent="0.25">
      <c r="A49" s="45">
        <v>40</v>
      </c>
      <c r="B49" s="49" t="s">
        <v>180</v>
      </c>
      <c r="C49" s="45">
        <v>2004</v>
      </c>
      <c r="D49" s="45" t="s">
        <v>42</v>
      </c>
      <c r="E49" s="45" t="s">
        <v>176</v>
      </c>
    </row>
    <row r="50" spans="1:5" x14ac:dyDescent="0.25">
      <c r="A50" s="45">
        <v>41</v>
      </c>
      <c r="B50" s="49" t="s">
        <v>67</v>
      </c>
      <c r="C50" s="45">
        <v>2004</v>
      </c>
      <c r="D50" s="45" t="s">
        <v>37</v>
      </c>
      <c r="E50" s="45" t="s">
        <v>176</v>
      </c>
    </row>
    <row r="51" spans="1:5" x14ac:dyDescent="0.25">
      <c r="A51" s="45">
        <v>42</v>
      </c>
      <c r="B51" s="49" t="s">
        <v>86</v>
      </c>
      <c r="C51" s="45">
        <v>2005</v>
      </c>
      <c r="D51" s="45" t="s">
        <v>46</v>
      </c>
      <c r="E51" s="45" t="s">
        <v>52</v>
      </c>
    </row>
  </sheetData>
  <sortState ref="B10:E51">
    <sortCondition ref="E10:E51"/>
  </sortState>
  <mergeCells count="4">
    <mergeCell ref="A1:E1"/>
    <mergeCell ref="A2:E2"/>
    <mergeCell ref="A3:E4"/>
    <mergeCell ref="A5:E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view="pageLayout" topLeftCell="A16" workbookViewId="0">
      <selection activeCell="J11" sqref="J11"/>
    </sheetView>
  </sheetViews>
  <sheetFormatPr defaultColWidth="9.140625" defaultRowHeight="15" x14ac:dyDescent="0.25"/>
  <cols>
    <col min="1" max="1" width="5.140625" style="3" customWidth="1"/>
    <col min="2" max="2" width="24.5703125" style="2" customWidth="1"/>
    <col min="3" max="3" width="7.28515625" style="2" customWidth="1"/>
    <col min="4" max="7" width="12.5703125" style="2" customWidth="1"/>
    <col min="8" max="8" width="8.28515625" style="2" customWidth="1"/>
    <col min="9" max="16384" width="9.140625" style="2"/>
  </cols>
  <sheetData>
    <row r="1" spans="1:7" x14ac:dyDescent="0.25">
      <c r="A1" s="202" t="s">
        <v>96</v>
      </c>
      <c r="B1" s="202"/>
      <c r="C1" s="203" t="s">
        <v>4</v>
      </c>
      <c r="D1" s="203"/>
      <c r="E1" s="203"/>
      <c r="F1" s="203"/>
      <c r="G1" s="1" t="s">
        <v>5</v>
      </c>
    </row>
    <row r="3" spans="1:7" x14ac:dyDescent="0.25">
      <c r="A3" s="205" t="s">
        <v>0</v>
      </c>
      <c r="B3" s="205" t="s">
        <v>1</v>
      </c>
      <c r="C3" s="205" t="s">
        <v>2</v>
      </c>
      <c r="D3" s="205" t="s">
        <v>3</v>
      </c>
      <c r="E3" s="205"/>
      <c r="F3" s="205"/>
      <c r="G3" s="205"/>
    </row>
    <row r="4" spans="1:7" x14ac:dyDescent="0.25">
      <c r="A4" s="205"/>
      <c r="B4" s="205"/>
      <c r="C4" s="205"/>
      <c r="D4" s="109" t="s">
        <v>194</v>
      </c>
      <c r="E4" s="109" t="s">
        <v>8</v>
      </c>
      <c r="F4" s="109" t="s">
        <v>7</v>
      </c>
      <c r="G4" s="109" t="s">
        <v>6</v>
      </c>
    </row>
    <row r="5" spans="1:7" x14ac:dyDescent="0.25">
      <c r="A5" s="65">
        <v>1</v>
      </c>
      <c r="B5" s="70" t="s">
        <v>179</v>
      </c>
      <c r="C5" s="69">
        <v>2005</v>
      </c>
      <c r="D5" s="69"/>
      <c r="E5" s="45"/>
      <c r="F5" s="4"/>
      <c r="G5" s="4"/>
    </row>
    <row r="6" spans="1:7" x14ac:dyDescent="0.25">
      <c r="A6" s="65">
        <v>2</v>
      </c>
      <c r="B6" s="70" t="s">
        <v>178</v>
      </c>
      <c r="C6" s="69">
        <v>2005</v>
      </c>
      <c r="D6" s="69"/>
      <c r="E6" s="45"/>
      <c r="F6" s="4"/>
      <c r="G6" s="4"/>
    </row>
    <row r="7" spans="1:7" x14ac:dyDescent="0.25">
      <c r="A7" s="65">
        <v>3</v>
      </c>
      <c r="B7" s="70" t="s">
        <v>177</v>
      </c>
      <c r="C7" s="69">
        <v>2006</v>
      </c>
      <c r="D7" s="69"/>
      <c r="E7" s="45"/>
      <c r="F7" s="4"/>
      <c r="G7" s="4"/>
    </row>
    <row r="8" spans="1:7" x14ac:dyDescent="0.25">
      <c r="A8" s="65">
        <v>4</v>
      </c>
      <c r="B8" s="49" t="s">
        <v>68</v>
      </c>
      <c r="C8" s="45">
        <v>2006</v>
      </c>
      <c r="D8" s="45"/>
      <c r="E8" s="45"/>
      <c r="F8" s="4"/>
      <c r="G8" s="4"/>
    </row>
    <row r="9" spans="1:7" x14ac:dyDescent="0.25">
      <c r="A9" s="65">
        <v>5</v>
      </c>
      <c r="B9" s="49" t="s">
        <v>180</v>
      </c>
      <c r="C9" s="45">
        <v>2004</v>
      </c>
      <c r="D9" s="45"/>
      <c r="E9" s="45"/>
      <c r="F9" s="4"/>
      <c r="G9" s="4"/>
    </row>
    <row r="10" spans="1:7" x14ac:dyDescent="0.25">
      <c r="A10" s="65">
        <v>6</v>
      </c>
      <c r="B10" s="49" t="s">
        <v>67</v>
      </c>
      <c r="C10" s="45">
        <v>2004</v>
      </c>
      <c r="D10" s="45"/>
      <c r="E10" s="45"/>
      <c r="F10" s="4"/>
      <c r="G10" s="4"/>
    </row>
    <row r="11" spans="1:7" x14ac:dyDescent="0.25">
      <c r="A11" s="65">
        <v>7</v>
      </c>
      <c r="B11" s="49" t="s">
        <v>66</v>
      </c>
      <c r="C11" s="45">
        <v>2005</v>
      </c>
      <c r="D11" s="45"/>
      <c r="E11" s="45"/>
      <c r="F11" s="4"/>
      <c r="G11" s="4"/>
    </row>
    <row r="12" spans="1:7" x14ac:dyDescent="0.25">
      <c r="A12" s="65">
        <v>8</v>
      </c>
      <c r="B12" s="49" t="s">
        <v>50</v>
      </c>
      <c r="C12" s="47">
        <v>2004</v>
      </c>
      <c r="D12" s="45"/>
      <c r="E12" s="46"/>
      <c r="F12" s="4"/>
      <c r="G12" s="4"/>
    </row>
    <row r="13" spans="1:7" x14ac:dyDescent="0.25">
      <c r="A13" s="65">
        <v>9</v>
      </c>
      <c r="B13" s="49" t="s">
        <v>62</v>
      </c>
      <c r="C13" s="47">
        <v>2001</v>
      </c>
      <c r="D13" s="45"/>
      <c r="E13" s="46"/>
      <c r="F13" s="4"/>
      <c r="G13" s="4"/>
    </row>
    <row r="14" spans="1:7" x14ac:dyDescent="0.25">
      <c r="A14" s="65">
        <v>10</v>
      </c>
      <c r="B14" s="49" t="s">
        <v>44</v>
      </c>
      <c r="C14" s="45">
        <v>2004</v>
      </c>
      <c r="D14" s="45"/>
      <c r="E14" s="45"/>
      <c r="F14" s="4"/>
      <c r="G14" s="4"/>
    </row>
    <row r="15" spans="1:7" x14ac:dyDescent="0.25">
      <c r="A15" s="65">
        <v>11</v>
      </c>
      <c r="B15" s="49" t="s">
        <v>47</v>
      </c>
      <c r="C15" s="45">
        <v>2005</v>
      </c>
      <c r="D15" s="45"/>
      <c r="E15" s="45"/>
      <c r="F15" s="4"/>
      <c r="G15" s="4"/>
    </row>
    <row r="16" spans="1:7" x14ac:dyDescent="0.25">
      <c r="A16" s="65">
        <v>12</v>
      </c>
      <c r="B16" s="49" t="s">
        <v>107</v>
      </c>
      <c r="C16" s="45">
        <v>2000</v>
      </c>
      <c r="D16" s="45"/>
      <c r="E16" s="45"/>
      <c r="F16" s="4"/>
      <c r="G16" s="4"/>
    </row>
    <row r="17" spans="1:7" x14ac:dyDescent="0.25">
      <c r="A17" s="65">
        <v>13</v>
      </c>
      <c r="B17" s="49" t="s">
        <v>120</v>
      </c>
      <c r="C17" s="45">
        <v>2003</v>
      </c>
      <c r="D17" s="45"/>
      <c r="E17" s="45"/>
      <c r="F17" s="4"/>
      <c r="G17" s="4"/>
    </row>
    <row r="18" spans="1:7" x14ac:dyDescent="0.25">
      <c r="A18" s="65">
        <v>14</v>
      </c>
      <c r="B18" s="49" t="s">
        <v>115</v>
      </c>
      <c r="C18" s="45">
        <v>1995</v>
      </c>
      <c r="D18" s="45"/>
      <c r="E18" s="45"/>
      <c r="F18" s="4"/>
      <c r="G18" s="4"/>
    </row>
    <row r="19" spans="1:7" x14ac:dyDescent="0.25">
      <c r="A19" s="65">
        <v>15</v>
      </c>
      <c r="B19" s="49" t="s">
        <v>59</v>
      </c>
      <c r="C19" s="45">
        <v>2003</v>
      </c>
      <c r="D19" s="45"/>
      <c r="E19" s="45"/>
      <c r="F19" s="4"/>
      <c r="G19" s="4"/>
    </row>
    <row r="20" spans="1:7" x14ac:dyDescent="0.25">
      <c r="A20" s="65">
        <v>16</v>
      </c>
      <c r="B20" s="49" t="s">
        <v>48</v>
      </c>
      <c r="C20" s="45">
        <v>2005</v>
      </c>
      <c r="D20" s="45"/>
      <c r="E20" s="45"/>
      <c r="F20" s="4"/>
      <c r="G20" s="4"/>
    </row>
    <row r="21" spans="1:7" x14ac:dyDescent="0.25">
      <c r="A21" s="65">
        <v>17</v>
      </c>
      <c r="B21" s="49" t="s">
        <v>121</v>
      </c>
      <c r="C21" s="45">
        <v>2001</v>
      </c>
      <c r="D21" s="45"/>
      <c r="E21" s="46"/>
      <c r="F21" s="4"/>
      <c r="G21" s="4"/>
    </row>
    <row r="22" spans="1:7" x14ac:dyDescent="0.25">
      <c r="A22" s="65">
        <v>18</v>
      </c>
      <c r="B22" s="49" t="s">
        <v>61</v>
      </c>
      <c r="C22" s="47">
        <v>2001</v>
      </c>
      <c r="D22" s="69"/>
      <c r="E22" s="45"/>
      <c r="F22" s="4"/>
      <c r="G22" s="4"/>
    </row>
    <row r="23" spans="1:7" x14ac:dyDescent="0.25">
      <c r="A23" s="65">
        <v>19</v>
      </c>
      <c r="B23" s="49" t="s">
        <v>57</v>
      </c>
      <c r="C23" s="47">
        <v>2003</v>
      </c>
      <c r="D23" s="69"/>
      <c r="E23" s="45"/>
      <c r="F23" s="4"/>
      <c r="G23" s="4"/>
    </row>
    <row r="24" spans="1:7" x14ac:dyDescent="0.25">
      <c r="A24" s="65">
        <v>20</v>
      </c>
      <c r="B24" s="49" t="s">
        <v>65</v>
      </c>
      <c r="C24" s="47">
        <v>2001</v>
      </c>
      <c r="D24" s="45"/>
      <c r="E24" s="45"/>
      <c r="F24" s="4"/>
      <c r="G24" s="4"/>
    </row>
    <row r="25" spans="1:7" x14ac:dyDescent="0.25">
      <c r="A25" s="65">
        <v>21</v>
      </c>
      <c r="B25" s="49" t="s">
        <v>63</v>
      </c>
      <c r="C25" s="47">
        <v>2001</v>
      </c>
      <c r="D25" s="45"/>
      <c r="E25" s="45"/>
      <c r="F25" s="4"/>
      <c r="G25" s="4"/>
    </row>
    <row r="26" spans="1:7" x14ac:dyDescent="0.25">
      <c r="A26" s="65">
        <v>22</v>
      </c>
      <c r="B26" s="49" t="s">
        <v>49</v>
      </c>
      <c r="C26" s="47">
        <v>2005</v>
      </c>
      <c r="D26" s="45"/>
      <c r="E26" s="45"/>
      <c r="F26" s="4"/>
      <c r="G26" s="4"/>
    </row>
    <row r="27" spans="1:7" x14ac:dyDescent="0.25">
      <c r="A27" s="65">
        <v>23</v>
      </c>
      <c r="B27" s="49" t="s">
        <v>122</v>
      </c>
      <c r="C27" s="47">
        <v>2001</v>
      </c>
      <c r="D27" s="45"/>
      <c r="E27" s="45"/>
      <c r="F27" s="4"/>
      <c r="G27" s="4"/>
    </row>
    <row r="28" spans="1:7" x14ac:dyDescent="0.25">
      <c r="A28" s="65">
        <v>24</v>
      </c>
      <c r="B28" s="49" t="s">
        <v>110</v>
      </c>
      <c r="C28" s="47">
        <v>2000</v>
      </c>
      <c r="D28" s="45"/>
      <c r="E28" s="45"/>
      <c r="F28" s="4"/>
      <c r="G28" s="4"/>
    </row>
    <row r="29" spans="1:7" ht="15" customHeight="1" x14ac:dyDescent="0.25">
      <c r="A29" s="65">
        <v>25</v>
      </c>
      <c r="B29" s="49" t="s">
        <v>64</v>
      </c>
      <c r="C29" s="47">
        <v>2001</v>
      </c>
      <c r="D29" s="45"/>
      <c r="E29" s="45"/>
      <c r="F29" s="4"/>
      <c r="G29" s="4"/>
    </row>
    <row r="30" spans="1:7" x14ac:dyDescent="0.25">
      <c r="A30" s="65">
        <v>26</v>
      </c>
      <c r="B30" s="48" t="s">
        <v>184</v>
      </c>
      <c r="C30" s="45">
        <v>2000</v>
      </c>
      <c r="D30" s="45"/>
      <c r="E30" s="45"/>
      <c r="F30" s="4"/>
      <c r="G30" s="4"/>
    </row>
    <row r="31" spans="1:7" x14ac:dyDescent="0.25">
      <c r="A31" s="65">
        <v>27</v>
      </c>
      <c r="B31" s="48" t="s">
        <v>185</v>
      </c>
      <c r="C31" s="45">
        <v>1996</v>
      </c>
      <c r="D31" s="45"/>
      <c r="E31" s="45"/>
      <c r="F31" s="4"/>
      <c r="G31" s="4"/>
    </row>
    <row r="32" spans="1:7" x14ac:dyDescent="0.25">
      <c r="A32" s="65">
        <v>28</v>
      </c>
      <c r="B32" s="49" t="s">
        <v>181</v>
      </c>
      <c r="C32" s="45">
        <v>1996</v>
      </c>
      <c r="D32" s="45"/>
      <c r="E32" s="45"/>
      <c r="F32" s="4"/>
      <c r="G32" s="4"/>
    </row>
    <row r="33" spans="1:7" x14ac:dyDescent="0.25">
      <c r="A33" s="65">
        <v>29</v>
      </c>
      <c r="B33" s="49" t="s">
        <v>183</v>
      </c>
      <c r="C33" s="45">
        <v>1999</v>
      </c>
      <c r="D33" s="45"/>
      <c r="E33" s="45"/>
      <c r="F33" s="4"/>
      <c r="G33" s="4"/>
    </row>
    <row r="34" spans="1:7" x14ac:dyDescent="0.25">
      <c r="A34" s="65"/>
      <c r="B34" s="48"/>
      <c r="C34" s="45"/>
      <c r="D34" s="45"/>
      <c r="E34" s="45"/>
      <c r="F34" s="4"/>
      <c r="G34" s="4"/>
    </row>
    <row r="35" spans="1:7" x14ac:dyDescent="0.25">
      <c r="A35" s="65"/>
      <c r="B35" s="48"/>
      <c r="C35" s="45"/>
      <c r="D35" s="45"/>
      <c r="E35" s="46"/>
      <c r="F35" s="4"/>
      <c r="G35" s="4"/>
    </row>
    <row r="36" spans="1:7" x14ac:dyDescent="0.25">
      <c r="A36" s="65"/>
      <c r="B36" s="49"/>
      <c r="C36" s="45"/>
      <c r="D36" s="45"/>
      <c r="E36" s="46"/>
      <c r="F36" s="4"/>
      <c r="G36" s="4"/>
    </row>
    <row r="37" spans="1:7" x14ac:dyDescent="0.25">
      <c r="A37" s="65"/>
      <c r="B37" s="48"/>
      <c r="C37" s="45"/>
      <c r="D37" s="45"/>
      <c r="E37" s="46"/>
      <c r="F37" s="4"/>
      <c r="G37" s="4"/>
    </row>
    <row r="38" spans="1:7" x14ac:dyDescent="0.25">
      <c r="A38" s="65"/>
      <c r="B38" s="48"/>
      <c r="C38" s="45"/>
      <c r="D38" s="45"/>
      <c r="E38" s="45"/>
      <c r="F38" s="4"/>
      <c r="G38" s="4"/>
    </row>
    <row r="39" spans="1:7" x14ac:dyDescent="0.25">
      <c r="A39" s="65"/>
      <c r="B39" s="48"/>
      <c r="C39" s="45"/>
      <c r="D39" s="45"/>
      <c r="E39" s="46"/>
      <c r="F39" s="4"/>
      <c r="G39" s="4"/>
    </row>
    <row r="40" spans="1:7" x14ac:dyDescent="0.25">
      <c r="A40" s="65"/>
      <c r="B40" s="48"/>
      <c r="C40" s="45"/>
      <c r="D40" s="45"/>
      <c r="E40" s="45"/>
      <c r="F40" s="4"/>
      <c r="G40" s="4"/>
    </row>
    <row r="41" spans="1:7" x14ac:dyDescent="0.25">
      <c r="A41" s="65"/>
      <c r="B41" s="48"/>
      <c r="C41" s="45"/>
      <c r="D41" s="45"/>
      <c r="E41" s="45"/>
      <c r="F41" s="4"/>
      <c r="G41" s="4"/>
    </row>
    <row r="42" spans="1:7" x14ac:dyDescent="0.25">
      <c r="A42" s="65"/>
      <c r="B42" s="48"/>
      <c r="C42" s="45"/>
      <c r="D42" s="45"/>
      <c r="E42" s="45"/>
      <c r="F42" s="4"/>
      <c r="G42" s="4"/>
    </row>
    <row r="43" spans="1:7" x14ac:dyDescent="0.25">
      <c r="A43" s="65"/>
      <c r="B43" s="48"/>
      <c r="C43" s="45"/>
      <c r="D43" s="45"/>
      <c r="E43" s="45"/>
      <c r="F43" s="4"/>
      <c r="G43" s="4"/>
    </row>
    <row r="44" spans="1:7" x14ac:dyDescent="0.25">
      <c r="A44" s="65"/>
      <c r="B44" s="48"/>
      <c r="C44" s="45"/>
      <c r="D44" s="45"/>
      <c r="E44" s="45"/>
      <c r="F44" s="4"/>
      <c r="G44" s="4"/>
    </row>
    <row r="45" spans="1:7" x14ac:dyDescent="0.25">
      <c r="A45" s="65"/>
      <c r="B45" s="48"/>
      <c r="C45" s="45"/>
      <c r="D45" s="45"/>
      <c r="E45" s="45"/>
      <c r="F45" s="4"/>
      <c r="G45" s="4"/>
    </row>
    <row r="46" spans="1:7" x14ac:dyDescent="0.25">
      <c r="A46" s="65"/>
      <c r="B46" s="48"/>
      <c r="C46" s="45"/>
      <c r="D46" s="45"/>
      <c r="E46" s="45"/>
      <c r="F46" s="4"/>
      <c r="G46" s="4"/>
    </row>
    <row r="47" spans="1:7" x14ac:dyDescent="0.25">
      <c r="A47" s="65"/>
      <c r="B47" s="48"/>
      <c r="C47" s="45"/>
      <c r="D47" s="45"/>
      <c r="E47" s="45"/>
      <c r="F47" s="4"/>
      <c r="G47" s="4"/>
    </row>
  </sheetData>
  <sortState ref="A5:H39">
    <sortCondition ref="B5:B39"/>
  </sortState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view="pageLayout" workbookViewId="0">
      <selection activeCell="E31" sqref="D31:E31"/>
    </sheetView>
  </sheetViews>
  <sheetFormatPr defaultColWidth="9.140625" defaultRowHeight="15" x14ac:dyDescent="0.25"/>
  <cols>
    <col min="1" max="1" width="5.140625" style="80" customWidth="1"/>
    <col min="2" max="2" width="24.5703125" style="2" customWidth="1"/>
    <col min="3" max="3" width="7.28515625" style="2" customWidth="1"/>
    <col min="4" max="7" width="12.5703125" style="2" customWidth="1"/>
    <col min="8" max="8" width="8.28515625" style="2" customWidth="1"/>
    <col min="9" max="16384" width="9.140625" style="2"/>
  </cols>
  <sheetData>
    <row r="1" spans="1:7" x14ac:dyDescent="0.25">
      <c r="A1" s="202" t="s">
        <v>188</v>
      </c>
      <c r="B1" s="202"/>
      <c r="C1" s="203" t="s">
        <v>4</v>
      </c>
      <c r="D1" s="203"/>
      <c r="E1" s="203"/>
      <c r="F1" s="203"/>
      <c r="G1" s="1" t="s">
        <v>5</v>
      </c>
    </row>
    <row r="3" spans="1:7" x14ac:dyDescent="0.25">
      <c r="A3" s="205" t="s">
        <v>0</v>
      </c>
      <c r="B3" s="205" t="s">
        <v>1</v>
      </c>
      <c r="C3" s="205" t="s">
        <v>2</v>
      </c>
      <c r="D3" s="205" t="s">
        <v>3</v>
      </c>
      <c r="E3" s="205"/>
      <c r="F3" s="205"/>
      <c r="G3" s="205"/>
    </row>
    <row r="4" spans="1:7" x14ac:dyDescent="0.25">
      <c r="A4" s="205"/>
      <c r="B4" s="205"/>
      <c r="C4" s="205"/>
      <c r="D4" s="109" t="s">
        <v>194</v>
      </c>
      <c r="E4" s="109" t="s">
        <v>8</v>
      </c>
      <c r="F4" s="109" t="s">
        <v>7</v>
      </c>
      <c r="G4" s="109" t="s">
        <v>6</v>
      </c>
    </row>
    <row r="5" spans="1:7" x14ac:dyDescent="0.25">
      <c r="A5" s="65">
        <v>1</v>
      </c>
      <c r="B5" s="49" t="s">
        <v>108</v>
      </c>
      <c r="C5" s="45">
        <v>2003</v>
      </c>
      <c r="D5" s="45"/>
      <c r="E5" s="46"/>
      <c r="F5" s="4"/>
      <c r="G5" s="4"/>
    </row>
    <row r="6" spans="1:7" x14ac:dyDescent="0.25">
      <c r="A6" s="65">
        <v>2</v>
      </c>
      <c r="B6" s="49" t="s">
        <v>191</v>
      </c>
      <c r="C6" s="45">
        <v>2004</v>
      </c>
      <c r="D6" s="45"/>
      <c r="E6" s="46"/>
      <c r="F6" s="4"/>
      <c r="G6" s="4"/>
    </row>
    <row r="7" spans="1:7" x14ac:dyDescent="0.25">
      <c r="A7" s="65">
        <v>3</v>
      </c>
      <c r="B7" s="101" t="s">
        <v>139</v>
      </c>
      <c r="C7" s="102">
        <v>1998</v>
      </c>
      <c r="D7" s="45"/>
      <c r="E7" s="46"/>
      <c r="F7" s="4"/>
      <c r="G7" s="4"/>
    </row>
    <row r="8" spans="1:7" x14ac:dyDescent="0.25">
      <c r="A8" s="65">
        <v>4</v>
      </c>
      <c r="B8" s="101" t="s">
        <v>140</v>
      </c>
      <c r="C8" s="102">
        <v>1995</v>
      </c>
      <c r="D8" s="45"/>
      <c r="E8" s="46"/>
      <c r="F8" s="4"/>
      <c r="G8" s="4"/>
    </row>
    <row r="9" spans="1:7" x14ac:dyDescent="0.25">
      <c r="A9" s="65">
        <v>5</v>
      </c>
      <c r="B9" s="101" t="s">
        <v>136</v>
      </c>
      <c r="C9" s="102">
        <v>1993</v>
      </c>
      <c r="D9" s="45"/>
      <c r="E9" s="46"/>
      <c r="F9" s="4"/>
      <c r="G9" s="4"/>
    </row>
    <row r="10" spans="1:7" x14ac:dyDescent="0.25">
      <c r="A10" s="65">
        <v>6</v>
      </c>
      <c r="B10" s="49" t="s">
        <v>143</v>
      </c>
      <c r="C10" s="45">
        <v>2000</v>
      </c>
      <c r="D10" s="45"/>
      <c r="E10" s="46"/>
      <c r="F10" s="4"/>
      <c r="G10" s="4"/>
    </row>
    <row r="11" spans="1:7" x14ac:dyDescent="0.25">
      <c r="A11" s="65">
        <v>7</v>
      </c>
      <c r="B11" s="101" t="s">
        <v>141</v>
      </c>
      <c r="C11" s="102">
        <v>1988</v>
      </c>
      <c r="D11" s="45"/>
      <c r="E11" s="46"/>
      <c r="F11" s="4"/>
      <c r="G11" s="4"/>
    </row>
    <row r="12" spans="1:7" x14ac:dyDescent="0.25">
      <c r="A12" s="65">
        <v>8</v>
      </c>
      <c r="B12" s="49" t="s">
        <v>144</v>
      </c>
      <c r="C12" s="45">
        <v>2000</v>
      </c>
      <c r="D12" s="45"/>
      <c r="E12" s="46"/>
      <c r="F12" s="4"/>
      <c r="G12" s="4"/>
    </row>
    <row r="13" spans="1:7" x14ac:dyDescent="0.25">
      <c r="A13" s="65">
        <v>9</v>
      </c>
      <c r="B13" s="49" t="s">
        <v>147</v>
      </c>
      <c r="C13" s="45">
        <v>2002</v>
      </c>
      <c r="D13" s="45"/>
      <c r="E13" s="46"/>
      <c r="F13" s="4"/>
      <c r="G13" s="4"/>
    </row>
    <row r="14" spans="1:7" x14ac:dyDescent="0.25">
      <c r="A14" s="65">
        <v>10</v>
      </c>
      <c r="B14" s="49" t="s">
        <v>142</v>
      </c>
      <c r="C14" s="45">
        <v>1999</v>
      </c>
      <c r="D14" s="45"/>
      <c r="E14" s="45"/>
      <c r="F14" s="4"/>
      <c r="G14" s="4"/>
    </row>
    <row r="15" spans="1:7" x14ac:dyDescent="0.25">
      <c r="A15" s="65">
        <v>11</v>
      </c>
      <c r="B15" s="49" t="s">
        <v>145</v>
      </c>
      <c r="C15" s="45">
        <v>2000</v>
      </c>
      <c r="D15" s="45"/>
      <c r="E15" s="45"/>
      <c r="F15" s="4"/>
      <c r="G15" s="4"/>
    </row>
    <row r="16" spans="1:7" x14ac:dyDescent="0.25">
      <c r="A16" s="65">
        <v>12</v>
      </c>
      <c r="B16" s="49" t="s">
        <v>125</v>
      </c>
      <c r="C16" s="45">
        <v>2002</v>
      </c>
      <c r="D16" s="45"/>
      <c r="E16" s="45"/>
      <c r="F16" s="4"/>
      <c r="G16" s="4"/>
    </row>
    <row r="17" spans="1:7" x14ac:dyDescent="0.25">
      <c r="A17" s="65">
        <v>13</v>
      </c>
      <c r="B17" s="49" t="s">
        <v>92</v>
      </c>
      <c r="C17" s="45">
        <v>2001</v>
      </c>
      <c r="D17" s="45"/>
      <c r="E17" s="45"/>
      <c r="F17" s="4"/>
      <c r="G17" s="4"/>
    </row>
    <row r="18" spans="1:7" x14ac:dyDescent="0.25">
      <c r="A18" s="65">
        <v>14</v>
      </c>
      <c r="B18" s="49" t="s">
        <v>91</v>
      </c>
      <c r="C18" s="45">
        <v>2002</v>
      </c>
      <c r="D18" s="45"/>
      <c r="E18" s="45"/>
      <c r="F18" s="4"/>
      <c r="G18" s="4"/>
    </row>
    <row r="19" spans="1:7" x14ac:dyDescent="0.25">
      <c r="A19" s="65">
        <v>15</v>
      </c>
      <c r="B19" s="49" t="s">
        <v>128</v>
      </c>
      <c r="C19" s="45">
        <v>2000</v>
      </c>
      <c r="D19" s="45"/>
      <c r="E19" s="45"/>
      <c r="F19" s="4"/>
      <c r="G19" s="4"/>
    </row>
    <row r="20" spans="1:7" x14ac:dyDescent="0.25">
      <c r="A20" s="65">
        <v>16</v>
      </c>
      <c r="B20" s="48" t="s">
        <v>129</v>
      </c>
      <c r="C20" s="45">
        <v>2000</v>
      </c>
      <c r="D20" s="45"/>
      <c r="E20" s="45"/>
      <c r="F20" s="4"/>
      <c r="G20" s="4"/>
    </row>
    <row r="21" spans="1:7" x14ac:dyDescent="0.25">
      <c r="A21" s="65">
        <v>17</v>
      </c>
      <c r="B21" s="49" t="s">
        <v>130</v>
      </c>
      <c r="C21" s="45">
        <v>1999</v>
      </c>
      <c r="D21" s="45"/>
      <c r="E21" s="46"/>
      <c r="F21" s="4"/>
      <c r="G21" s="4"/>
    </row>
    <row r="22" spans="1:7" x14ac:dyDescent="0.25">
      <c r="A22" s="65">
        <v>18</v>
      </c>
      <c r="B22" s="49" t="s">
        <v>94</v>
      </c>
      <c r="C22" s="45">
        <v>2001</v>
      </c>
      <c r="D22" s="69"/>
      <c r="E22" s="45"/>
      <c r="F22" s="4"/>
      <c r="G22" s="4"/>
    </row>
    <row r="23" spans="1:7" x14ac:dyDescent="0.25">
      <c r="A23" s="65">
        <v>19</v>
      </c>
      <c r="B23" s="70" t="s">
        <v>134</v>
      </c>
      <c r="C23" s="69">
        <v>2005</v>
      </c>
      <c r="D23" s="69"/>
      <c r="E23" s="45"/>
      <c r="F23" s="4"/>
      <c r="G23" s="4"/>
    </row>
    <row r="24" spans="1:7" x14ac:dyDescent="0.25">
      <c r="A24" s="65">
        <v>20</v>
      </c>
      <c r="B24" s="49" t="s">
        <v>131</v>
      </c>
      <c r="C24" s="45">
        <v>2004</v>
      </c>
      <c r="D24" s="45"/>
      <c r="E24" s="45"/>
      <c r="F24" s="4"/>
      <c r="G24" s="4"/>
    </row>
    <row r="25" spans="1:7" x14ac:dyDescent="0.25">
      <c r="A25" s="65">
        <v>21</v>
      </c>
      <c r="B25" s="49" t="s">
        <v>135</v>
      </c>
      <c r="C25" s="45">
        <v>2005</v>
      </c>
      <c r="D25" s="45"/>
      <c r="E25" s="45"/>
      <c r="F25" s="4"/>
      <c r="G25" s="4"/>
    </row>
    <row r="26" spans="1:7" x14ac:dyDescent="0.25">
      <c r="A26" s="65">
        <v>22</v>
      </c>
      <c r="B26" s="49" t="s">
        <v>98</v>
      </c>
      <c r="C26" s="45">
        <v>2003</v>
      </c>
      <c r="D26" s="45"/>
      <c r="E26" s="45"/>
      <c r="F26" s="4"/>
      <c r="G26" s="4"/>
    </row>
    <row r="27" spans="1:7" x14ac:dyDescent="0.25">
      <c r="A27" s="65">
        <v>23</v>
      </c>
      <c r="B27" s="49" t="s">
        <v>132</v>
      </c>
      <c r="C27" s="45">
        <v>2004</v>
      </c>
      <c r="D27" s="45"/>
      <c r="E27" s="45"/>
      <c r="F27" s="4"/>
      <c r="G27" s="4"/>
    </row>
    <row r="28" spans="1:7" x14ac:dyDescent="0.25">
      <c r="A28" s="65">
        <v>24</v>
      </c>
      <c r="B28" s="49" t="s">
        <v>133</v>
      </c>
      <c r="C28" s="45">
        <v>2005</v>
      </c>
      <c r="D28" s="45"/>
      <c r="E28" s="45"/>
      <c r="F28" s="4"/>
      <c r="G28" s="4"/>
    </row>
    <row r="29" spans="1:7" ht="15" customHeight="1" x14ac:dyDescent="0.25">
      <c r="A29" s="65" t="s">
        <v>189</v>
      </c>
      <c r="B29" s="101" t="s">
        <v>190</v>
      </c>
      <c r="C29" s="104">
        <v>2002</v>
      </c>
      <c r="D29" s="45"/>
      <c r="E29" s="45"/>
      <c r="F29" s="4"/>
      <c r="G29" s="4"/>
    </row>
    <row r="30" spans="1:7" x14ac:dyDescent="0.25">
      <c r="A30" s="65" t="s">
        <v>189</v>
      </c>
      <c r="B30" s="49" t="s">
        <v>93</v>
      </c>
      <c r="C30" s="45">
        <v>2001</v>
      </c>
      <c r="D30" s="45"/>
      <c r="E30" s="45"/>
      <c r="F30" s="4"/>
      <c r="G30" s="4"/>
    </row>
    <row r="31" spans="1:7" x14ac:dyDescent="0.25">
      <c r="A31" s="65"/>
      <c r="B31" s="49"/>
      <c r="C31" s="45"/>
      <c r="D31" s="45"/>
      <c r="E31" s="45"/>
      <c r="F31" s="4"/>
      <c r="G31" s="4"/>
    </row>
    <row r="32" spans="1:7" x14ac:dyDescent="0.25">
      <c r="A32" s="65"/>
      <c r="B32" s="49"/>
      <c r="C32" s="45"/>
      <c r="D32" s="45"/>
      <c r="E32" s="45"/>
      <c r="F32" s="4"/>
      <c r="G32" s="4"/>
    </row>
    <row r="33" spans="1:7" x14ac:dyDescent="0.25">
      <c r="A33" s="65"/>
      <c r="B33" s="49"/>
      <c r="C33" s="45"/>
      <c r="D33" s="45"/>
      <c r="E33" s="45"/>
      <c r="F33" s="4"/>
      <c r="G33" s="4"/>
    </row>
    <row r="34" spans="1:7" x14ac:dyDescent="0.25">
      <c r="A34" s="65"/>
      <c r="B34" s="48"/>
      <c r="C34" s="45"/>
      <c r="D34" s="45"/>
      <c r="E34" s="45"/>
      <c r="F34" s="4"/>
      <c r="G34" s="4"/>
    </row>
    <row r="35" spans="1:7" x14ac:dyDescent="0.25">
      <c r="A35" s="65"/>
      <c r="B35" s="48"/>
      <c r="C35" s="45"/>
      <c r="D35" s="45"/>
      <c r="E35" s="46"/>
      <c r="F35" s="4"/>
      <c r="G35" s="4"/>
    </row>
    <row r="36" spans="1:7" x14ac:dyDescent="0.25">
      <c r="A36" s="65"/>
      <c r="B36" s="49"/>
      <c r="C36" s="45"/>
      <c r="D36" s="45"/>
      <c r="E36" s="46"/>
      <c r="F36" s="4"/>
      <c r="G36" s="4"/>
    </row>
    <row r="37" spans="1:7" x14ac:dyDescent="0.25">
      <c r="A37" s="65"/>
      <c r="B37" s="48"/>
      <c r="C37" s="45"/>
      <c r="D37" s="45"/>
      <c r="E37" s="46"/>
      <c r="F37" s="4"/>
      <c r="G37" s="4"/>
    </row>
    <row r="38" spans="1:7" x14ac:dyDescent="0.25">
      <c r="A38" s="65"/>
      <c r="B38" s="48"/>
      <c r="C38" s="45"/>
      <c r="D38" s="45"/>
      <c r="E38" s="45"/>
      <c r="F38" s="4"/>
      <c r="G38" s="4"/>
    </row>
    <row r="39" spans="1:7" x14ac:dyDescent="0.25">
      <c r="A39" s="65"/>
      <c r="B39" s="48"/>
      <c r="C39" s="45"/>
      <c r="D39" s="45"/>
      <c r="E39" s="46"/>
      <c r="F39" s="4"/>
      <c r="G39" s="4"/>
    </row>
    <row r="40" spans="1:7" x14ac:dyDescent="0.25">
      <c r="A40" s="65"/>
      <c r="B40" s="48"/>
      <c r="C40" s="45"/>
      <c r="D40" s="45"/>
      <c r="E40" s="45"/>
      <c r="F40" s="4"/>
      <c r="G40" s="4"/>
    </row>
    <row r="41" spans="1:7" x14ac:dyDescent="0.25">
      <c r="A41" s="65"/>
      <c r="B41" s="48"/>
      <c r="C41" s="45"/>
      <c r="D41" s="45"/>
      <c r="E41" s="45"/>
      <c r="F41" s="4"/>
      <c r="G41" s="4"/>
    </row>
    <row r="42" spans="1:7" x14ac:dyDescent="0.25">
      <c r="A42" s="65"/>
      <c r="B42" s="48"/>
      <c r="C42" s="45"/>
      <c r="D42" s="45"/>
      <c r="E42" s="45"/>
      <c r="F42" s="4"/>
      <c r="G42" s="4"/>
    </row>
    <row r="43" spans="1:7" x14ac:dyDescent="0.25">
      <c r="A43" s="65"/>
      <c r="B43" s="48"/>
      <c r="C43" s="45"/>
      <c r="D43" s="45"/>
      <c r="E43" s="45"/>
      <c r="F43" s="4"/>
      <c r="G43" s="4"/>
    </row>
    <row r="44" spans="1:7" x14ac:dyDescent="0.25">
      <c r="A44" s="65"/>
      <c r="B44" s="48"/>
      <c r="C44" s="45"/>
      <c r="D44" s="45"/>
      <c r="E44" s="45"/>
      <c r="F44" s="4"/>
      <c r="G44" s="4"/>
    </row>
    <row r="45" spans="1:7" x14ac:dyDescent="0.25">
      <c r="A45" s="65"/>
      <c r="B45" s="48"/>
      <c r="C45" s="45"/>
      <c r="D45" s="45"/>
      <c r="E45" s="45"/>
      <c r="F45" s="4"/>
      <c r="G45" s="4"/>
    </row>
    <row r="46" spans="1:7" x14ac:dyDescent="0.25">
      <c r="A46" s="65"/>
      <c r="B46" s="48"/>
      <c r="C46" s="45"/>
      <c r="D46" s="45"/>
      <c r="E46" s="45"/>
      <c r="F46" s="4"/>
      <c r="G46" s="4"/>
    </row>
    <row r="47" spans="1:7" x14ac:dyDescent="0.25">
      <c r="A47" s="65"/>
      <c r="B47" s="48"/>
      <c r="C47" s="45"/>
      <c r="D47" s="45"/>
      <c r="E47" s="45"/>
      <c r="F47" s="4"/>
      <c r="G47" s="4"/>
    </row>
  </sheetData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view="pageLayout" workbookViewId="0">
      <selection activeCell="B25" sqref="B25"/>
    </sheetView>
  </sheetViews>
  <sheetFormatPr defaultColWidth="9.140625" defaultRowHeight="15" x14ac:dyDescent="0.25"/>
  <cols>
    <col min="1" max="1" width="5.140625" style="80" customWidth="1"/>
    <col min="2" max="2" width="24.5703125" style="2" customWidth="1"/>
    <col min="3" max="3" width="7.28515625" style="2" customWidth="1"/>
    <col min="4" max="7" width="12.5703125" style="2" customWidth="1"/>
    <col min="8" max="8" width="8.28515625" style="2" customWidth="1"/>
    <col min="9" max="16384" width="9.140625" style="2"/>
  </cols>
  <sheetData>
    <row r="1" spans="1:7" x14ac:dyDescent="0.25">
      <c r="A1" s="202" t="s">
        <v>187</v>
      </c>
      <c r="B1" s="202"/>
      <c r="C1" s="203" t="s">
        <v>4</v>
      </c>
      <c r="D1" s="203"/>
      <c r="E1" s="203"/>
      <c r="F1" s="203"/>
      <c r="G1" s="1" t="s">
        <v>5</v>
      </c>
    </row>
    <row r="3" spans="1:7" x14ac:dyDescent="0.25">
      <c r="A3" s="205" t="s">
        <v>0</v>
      </c>
      <c r="B3" s="205" t="s">
        <v>1</v>
      </c>
      <c r="C3" s="205" t="s">
        <v>2</v>
      </c>
      <c r="D3" s="205" t="s">
        <v>3</v>
      </c>
      <c r="E3" s="205"/>
      <c r="F3" s="205"/>
      <c r="G3" s="205"/>
    </row>
    <row r="4" spans="1:7" x14ac:dyDescent="0.25">
      <c r="A4" s="205"/>
      <c r="B4" s="205"/>
      <c r="C4" s="205"/>
      <c r="D4" s="109" t="s">
        <v>194</v>
      </c>
      <c r="E4" s="109" t="s">
        <v>8</v>
      </c>
      <c r="F4" s="109" t="s">
        <v>7</v>
      </c>
      <c r="G4" s="109" t="s">
        <v>6</v>
      </c>
    </row>
    <row r="5" spans="1:7" x14ac:dyDescent="0.25">
      <c r="A5" s="65">
        <v>1</v>
      </c>
      <c r="B5" s="101" t="s">
        <v>165</v>
      </c>
      <c r="C5" s="102">
        <v>1982</v>
      </c>
      <c r="D5" s="45"/>
      <c r="E5" s="46"/>
      <c r="F5" s="4"/>
      <c r="G5" s="4"/>
    </row>
    <row r="6" spans="1:7" x14ac:dyDescent="0.25">
      <c r="A6" s="65">
        <v>2</v>
      </c>
      <c r="B6" s="101" t="s">
        <v>164</v>
      </c>
      <c r="C6" s="102">
        <v>1977</v>
      </c>
      <c r="D6" s="45"/>
      <c r="E6" s="46"/>
      <c r="F6" s="4"/>
      <c r="G6" s="4"/>
    </row>
    <row r="7" spans="1:7" x14ac:dyDescent="0.25">
      <c r="A7" s="65">
        <v>3</v>
      </c>
      <c r="B7" s="101" t="s">
        <v>159</v>
      </c>
      <c r="C7" s="102">
        <v>1995</v>
      </c>
      <c r="D7" s="45"/>
      <c r="E7" s="46"/>
      <c r="F7" s="4"/>
      <c r="G7" s="4"/>
    </row>
    <row r="8" spans="1:7" x14ac:dyDescent="0.25">
      <c r="A8" s="65">
        <v>4</v>
      </c>
      <c r="B8" s="49" t="s">
        <v>162</v>
      </c>
      <c r="C8" s="45">
        <v>1963</v>
      </c>
      <c r="D8" s="45"/>
      <c r="E8" s="46"/>
      <c r="F8" s="4"/>
      <c r="G8" s="4"/>
    </row>
    <row r="9" spans="1:7" x14ac:dyDescent="0.25">
      <c r="A9" s="65">
        <v>5</v>
      </c>
      <c r="B9" s="49" t="s">
        <v>152</v>
      </c>
      <c r="C9" s="45">
        <v>1995</v>
      </c>
      <c r="D9" s="45"/>
      <c r="E9" s="46"/>
      <c r="F9" s="4"/>
      <c r="G9" s="4"/>
    </row>
    <row r="10" spans="1:7" x14ac:dyDescent="0.25">
      <c r="A10" s="65">
        <v>6</v>
      </c>
      <c r="B10" s="103" t="s">
        <v>157</v>
      </c>
      <c r="C10" s="102">
        <v>1982</v>
      </c>
      <c r="D10" s="45"/>
      <c r="E10" s="46"/>
      <c r="F10" s="4"/>
      <c r="G10" s="4"/>
    </row>
    <row r="11" spans="1:7" x14ac:dyDescent="0.25">
      <c r="A11" s="65">
        <v>7</v>
      </c>
      <c r="B11" s="101" t="s">
        <v>154</v>
      </c>
      <c r="C11" s="102">
        <v>1995</v>
      </c>
      <c r="D11" s="45"/>
      <c r="E11" s="46"/>
      <c r="F11" s="4"/>
      <c r="G11" s="4"/>
    </row>
    <row r="12" spans="1:7" x14ac:dyDescent="0.25">
      <c r="A12" s="65">
        <v>8</v>
      </c>
      <c r="B12" s="49" t="s">
        <v>151</v>
      </c>
      <c r="C12" s="47">
        <v>1974</v>
      </c>
      <c r="D12" s="45"/>
      <c r="E12" s="46"/>
      <c r="F12" s="4"/>
      <c r="G12" s="4"/>
    </row>
    <row r="13" spans="1:7" x14ac:dyDescent="0.25">
      <c r="A13" s="65">
        <v>9</v>
      </c>
      <c r="B13" s="49" t="s">
        <v>161</v>
      </c>
      <c r="C13" s="47">
        <v>1985</v>
      </c>
      <c r="D13" s="45"/>
      <c r="E13" s="46"/>
      <c r="F13" s="4"/>
      <c r="G13" s="4"/>
    </row>
    <row r="14" spans="1:7" x14ac:dyDescent="0.25">
      <c r="A14" s="65">
        <v>10</v>
      </c>
      <c r="B14" s="101" t="s">
        <v>155</v>
      </c>
      <c r="C14" s="104">
        <v>1985</v>
      </c>
      <c r="D14" s="45"/>
      <c r="E14" s="45"/>
      <c r="F14" s="4"/>
      <c r="G14" s="4"/>
    </row>
    <row r="15" spans="1:7" x14ac:dyDescent="0.25">
      <c r="A15" s="65">
        <v>11</v>
      </c>
      <c r="B15" s="49" t="s">
        <v>149</v>
      </c>
      <c r="C15" s="45">
        <v>1985</v>
      </c>
      <c r="D15" s="45"/>
      <c r="E15" s="45"/>
      <c r="F15" s="4"/>
      <c r="G15" s="4"/>
    </row>
    <row r="16" spans="1:7" x14ac:dyDescent="0.25">
      <c r="A16" s="65">
        <v>12</v>
      </c>
      <c r="B16" s="49" t="s">
        <v>150</v>
      </c>
      <c r="C16" s="45">
        <v>1990</v>
      </c>
      <c r="D16" s="45"/>
      <c r="E16" s="45"/>
      <c r="F16" s="4"/>
      <c r="G16" s="4"/>
    </row>
    <row r="17" spans="1:7" x14ac:dyDescent="0.25">
      <c r="A17" s="65">
        <v>13</v>
      </c>
      <c r="B17" s="49" t="s">
        <v>153</v>
      </c>
      <c r="C17" s="45">
        <v>1993</v>
      </c>
      <c r="D17" s="45"/>
      <c r="E17" s="45"/>
      <c r="F17" s="4"/>
      <c r="G17" s="4"/>
    </row>
    <row r="18" spans="1:7" x14ac:dyDescent="0.25">
      <c r="A18" s="65">
        <v>14</v>
      </c>
      <c r="B18" s="49" t="s">
        <v>163</v>
      </c>
      <c r="C18" s="45">
        <v>1985</v>
      </c>
      <c r="D18" s="45"/>
      <c r="E18" s="45"/>
      <c r="F18" s="4"/>
      <c r="G18" s="4"/>
    </row>
    <row r="19" spans="1:7" x14ac:dyDescent="0.25">
      <c r="A19" s="65">
        <v>15</v>
      </c>
      <c r="B19" s="49" t="s">
        <v>160</v>
      </c>
      <c r="C19" s="45">
        <v>1984</v>
      </c>
      <c r="D19" s="45"/>
      <c r="E19" s="45"/>
      <c r="F19" s="4"/>
      <c r="G19" s="4"/>
    </row>
    <row r="20" spans="1:7" x14ac:dyDescent="0.25">
      <c r="A20" s="65">
        <v>16</v>
      </c>
      <c r="B20" s="101" t="s">
        <v>156</v>
      </c>
      <c r="C20" s="102">
        <v>1985</v>
      </c>
      <c r="D20" s="45"/>
      <c r="E20" s="45"/>
      <c r="F20" s="4"/>
      <c r="G20" s="4"/>
    </row>
    <row r="21" spans="1:7" x14ac:dyDescent="0.25">
      <c r="A21" s="65">
        <v>17</v>
      </c>
      <c r="B21" s="101" t="s">
        <v>193</v>
      </c>
      <c r="C21" s="104">
        <v>1992</v>
      </c>
      <c r="D21" s="45"/>
      <c r="E21" s="46"/>
      <c r="F21" s="4"/>
      <c r="G21" s="4"/>
    </row>
    <row r="22" spans="1:7" x14ac:dyDescent="0.25">
      <c r="A22" s="65">
        <v>18</v>
      </c>
      <c r="B22" s="48" t="s">
        <v>195</v>
      </c>
      <c r="C22" s="45">
        <v>1994</v>
      </c>
      <c r="D22" s="104"/>
      <c r="E22" s="93"/>
      <c r="F22" s="4"/>
      <c r="G22" s="4"/>
    </row>
    <row r="23" spans="1:7" x14ac:dyDescent="0.25">
      <c r="A23" s="65"/>
      <c r="B23" s="48"/>
      <c r="C23" s="45"/>
      <c r="D23" s="69"/>
      <c r="E23" s="45"/>
      <c r="F23" s="4"/>
      <c r="G23" s="4"/>
    </row>
    <row r="24" spans="1:7" x14ac:dyDescent="0.25">
      <c r="A24" s="65"/>
      <c r="B24" s="48"/>
      <c r="C24" s="45"/>
      <c r="D24" s="45"/>
      <c r="E24" s="45"/>
      <c r="F24" s="4"/>
      <c r="G24" s="4"/>
    </row>
    <row r="25" spans="1:7" x14ac:dyDescent="0.25">
      <c r="A25" s="65"/>
      <c r="B25" s="48"/>
      <c r="C25" s="45"/>
      <c r="D25" s="45"/>
      <c r="E25" s="45"/>
      <c r="F25" s="4"/>
      <c r="G25" s="4"/>
    </row>
    <row r="26" spans="1:7" x14ac:dyDescent="0.25">
      <c r="A26" s="65"/>
      <c r="B26" s="48"/>
      <c r="C26" s="45"/>
      <c r="D26" s="45"/>
      <c r="E26" s="45"/>
      <c r="F26" s="4"/>
      <c r="G26" s="4"/>
    </row>
    <row r="27" spans="1:7" x14ac:dyDescent="0.25">
      <c r="A27" s="65"/>
      <c r="B27" s="48"/>
      <c r="C27" s="45"/>
      <c r="D27" s="45"/>
      <c r="E27" s="45"/>
      <c r="F27" s="4"/>
      <c r="G27" s="4"/>
    </row>
    <row r="28" spans="1:7" x14ac:dyDescent="0.25">
      <c r="A28" s="65"/>
      <c r="B28" s="48"/>
      <c r="C28" s="45"/>
      <c r="D28" s="45"/>
      <c r="E28" s="45"/>
      <c r="F28" s="4"/>
      <c r="G28" s="4"/>
    </row>
    <row r="29" spans="1:7" ht="15" customHeight="1" x14ac:dyDescent="0.25">
      <c r="A29" s="65"/>
      <c r="B29" s="48"/>
      <c r="C29" s="45"/>
      <c r="D29" s="45"/>
      <c r="E29" s="45"/>
      <c r="F29" s="4"/>
      <c r="G29" s="4"/>
    </row>
    <row r="30" spans="1:7" x14ac:dyDescent="0.25">
      <c r="A30" s="65"/>
      <c r="B30" s="48"/>
      <c r="C30" s="45"/>
      <c r="D30" s="45"/>
      <c r="E30" s="45"/>
      <c r="F30" s="4"/>
      <c r="G30" s="4"/>
    </row>
    <row r="31" spans="1:7" x14ac:dyDescent="0.25">
      <c r="A31" s="65"/>
      <c r="B31" s="48"/>
      <c r="C31" s="45"/>
      <c r="D31" s="45"/>
      <c r="E31" s="45"/>
      <c r="F31" s="4"/>
      <c r="G31" s="4"/>
    </row>
    <row r="32" spans="1:7" x14ac:dyDescent="0.25">
      <c r="A32" s="65"/>
      <c r="B32" s="48"/>
      <c r="C32" s="45"/>
      <c r="D32" s="45"/>
      <c r="E32" s="45"/>
      <c r="F32" s="4"/>
      <c r="G32" s="4"/>
    </row>
    <row r="33" spans="1:7" x14ac:dyDescent="0.25">
      <c r="A33" s="65"/>
      <c r="B33" s="48"/>
      <c r="C33" s="45"/>
      <c r="D33" s="45"/>
      <c r="E33" s="45"/>
      <c r="F33" s="4"/>
      <c r="G33" s="4"/>
    </row>
    <row r="34" spans="1:7" x14ac:dyDescent="0.25">
      <c r="A34" s="65"/>
      <c r="B34" s="48"/>
      <c r="C34" s="45"/>
      <c r="D34" s="45"/>
      <c r="E34" s="45"/>
      <c r="F34" s="4"/>
      <c r="G34" s="4"/>
    </row>
    <row r="35" spans="1:7" x14ac:dyDescent="0.25">
      <c r="A35" s="65"/>
      <c r="B35" s="48"/>
      <c r="C35" s="45"/>
      <c r="D35" s="45"/>
      <c r="E35" s="46"/>
      <c r="F35" s="4"/>
      <c r="G35" s="4"/>
    </row>
    <row r="36" spans="1:7" x14ac:dyDescent="0.25">
      <c r="A36" s="65"/>
      <c r="B36" s="49"/>
      <c r="C36" s="45"/>
      <c r="D36" s="45"/>
      <c r="E36" s="46"/>
      <c r="F36" s="4"/>
      <c r="G36" s="4"/>
    </row>
    <row r="37" spans="1:7" x14ac:dyDescent="0.25">
      <c r="A37" s="65"/>
      <c r="B37" s="48"/>
      <c r="C37" s="45"/>
      <c r="D37" s="45"/>
      <c r="E37" s="46"/>
      <c r="F37" s="4"/>
      <c r="G37" s="4"/>
    </row>
    <row r="38" spans="1:7" x14ac:dyDescent="0.25">
      <c r="A38" s="65"/>
      <c r="B38" s="48"/>
      <c r="C38" s="45"/>
      <c r="D38" s="45"/>
      <c r="E38" s="45"/>
      <c r="F38" s="4"/>
      <c r="G38" s="4"/>
    </row>
    <row r="39" spans="1:7" x14ac:dyDescent="0.25">
      <c r="A39" s="65"/>
      <c r="B39" s="48"/>
      <c r="C39" s="45"/>
      <c r="D39" s="45"/>
      <c r="E39" s="46"/>
      <c r="F39" s="4"/>
      <c r="G39" s="4"/>
    </row>
    <row r="40" spans="1:7" x14ac:dyDescent="0.25">
      <c r="A40" s="65"/>
      <c r="B40" s="48"/>
      <c r="C40" s="45"/>
      <c r="D40" s="45"/>
      <c r="E40" s="45"/>
      <c r="F40" s="4"/>
      <c r="G40" s="4"/>
    </row>
    <row r="41" spans="1:7" x14ac:dyDescent="0.25">
      <c r="A41" s="65"/>
      <c r="B41" s="48"/>
      <c r="C41" s="45"/>
      <c r="D41" s="45"/>
      <c r="E41" s="45"/>
      <c r="F41" s="4"/>
      <c r="G41" s="4"/>
    </row>
    <row r="42" spans="1:7" x14ac:dyDescent="0.25">
      <c r="A42" s="65"/>
      <c r="B42" s="48"/>
      <c r="C42" s="45"/>
      <c r="D42" s="45"/>
      <c r="E42" s="45"/>
      <c r="F42" s="4"/>
      <c r="G42" s="4"/>
    </row>
    <row r="43" spans="1:7" x14ac:dyDescent="0.25">
      <c r="A43" s="65"/>
      <c r="B43" s="48"/>
      <c r="C43" s="45"/>
      <c r="D43" s="45"/>
      <c r="E43" s="45"/>
      <c r="F43" s="4"/>
      <c r="G43" s="4"/>
    </row>
    <row r="44" spans="1:7" x14ac:dyDescent="0.25">
      <c r="A44" s="65"/>
      <c r="B44" s="48"/>
      <c r="C44" s="45"/>
      <c r="D44" s="45"/>
      <c r="E44" s="45"/>
      <c r="F44" s="4"/>
      <c r="G44" s="4"/>
    </row>
    <row r="45" spans="1:7" x14ac:dyDescent="0.25">
      <c r="A45" s="65"/>
      <c r="B45" s="48"/>
      <c r="C45" s="45"/>
      <c r="D45" s="45"/>
      <c r="E45" s="45"/>
      <c r="F45" s="4"/>
      <c r="G45" s="4"/>
    </row>
    <row r="46" spans="1:7" x14ac:dyDescent="0.25">
      <c r="A46" s="65"/>
      <c r="B46" s="48"/>
      <c r="C46" s="45"/>
      <c r="D46" s="45"/>
      <c r="E46" s="45"/>
      <c r="F46" s="4"/>
      <c r="G46" s="4"/>
    </row>
    <row r="47" spans="1:7" x14ac:dyDescent="0.25">
      <c r="A47" s="65"/>
      <c r="B47" s="48"/>
      <c r="C47" s="45"/>
      <c r="D47" s="45"/>
      <c r="E47" s="45"/>
      <c r="F47" s="4"/>
      <c r="G47" s="4"/>
    </row>
  </sheetData>
  <mergeCells count="6">
    <mergeCell ref="A1:B1"/>
    <mergeCell ref="C1:F1"/>
    <mergeCell ref="A3:A4"/>
    <mergeCell ref="B3:B4"/>
    <mergeCell ref="C3:C4"/>
    <mergeCell ref="D3:G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workbookViewId="0">
      <selection activeCell="A9" sqref="A9"/>
    </sheetView>
  </sheetViews>
  <sheetFormatPr defaultRowHeight="15" x14ac:dyDescent="0.25"/>
  <cols>
    <col min="1" max="1" width="5.42578125" customWidth="1"/>
    <col min="2" max="2" width="18.7109375" customWidth="1"/>
    <col min="3" max="3" width="5" bestFit="1" customWidth="1"/>
    <col min="4" max="4" width="4.28515625" customWidth="1"/>
    <col min="5" max="5" width="15.85546875" customWidth="1"/>
    <col min="6" max="25" width="2.7109375" customWidth="1"/>
    <col min="26" max="26" width="5.28515625" customWidth="1"/>
    <col min="27" max="27" width="7.5703125" customWidth="1"/>
  </cols>
  <sheetData>
    <row r="1" spans="1:28" x14ac:dyDescent="0.25">
      <c r="A1" s="206" t="s">
        <v>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28" x14ac:dyDescent="0.25">
      <c r="A2" s="206" t="s">
        <v>22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28" ht="30.75" customHeight="1" x14ac:dyDescent="0.25">
      <c r="A3" s="207" t="s">
        <v>192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8" x14ac:dyDescent="0.25">
      <c r="A4" s="206" t="s">
        <v>23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8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28" ht="15.75" x14ac:dyDescent="0.25">
      <c r="B6" s="213" t="s">
        <v>24</v>
      </c>
      <c r="C6" s="213"/>
      <c r="J6" s="18"/>
      <c r="K6" s="18"/>
      <c r="L6" s="19"/>
      <c r="M6" s="20"/>
      <c r="N6" s="21"/>
      <c r="R6" t="s">
        <v>250</v>
      </c>
      <c r="V6" s="18"/>
      <c r="W6" s="18"/>
      <c r="Y6" s="18"/>
      <c r="Z6" s="18"/>
    </row>
    <row r="7" spans="1:28" ht="15.75" x14ac:dyDescent="0.25">
      <c r="B7" s="212" t="s">
        <v>175</v>
      </c>
      <c r="C7" s="212"/>
      <c r="J7" s="22"/>
      <c r="K7" s="22"/>
      <c r="L7" s="23"/>
      <c r="M7" s="24"/>
      <c r="N7" s="21"/>
      <c r="R7" t="s">
        <v>32</v>
      </c>
      <c r="V7" s="22"/>
      <c r="W7" s="22"/>
      <c r="X7" s="23"/>
      <c r="Y7" s="24"/>
      <c r="Z7" s="21"/>
    </row>
    <row r="8" spans="1:28" x14ac:dyDescent="0.25">
      <c r="A8" s="29">
        <v>1000</v>
      </c>
      <c r="B8" s="33"/>
      <c r="C8" s="33"/>
      <c r="D8" s="33"/>
      <c r="E8" s="31"/>
      <c r="F8" s="209" t="s">
        <v>9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36"/>
      <c r="AA8" s="31"/>
      <c r="AB8" s="85" t="s">
        <v>30</v>
      </c>
    </row>
    <row r="9" spans="1:28" x14ac:dyDescent="0.25">
      <c r="A9" s="30" t="s">
        <v>99</v>
      </c>
      <c r="B9" s="34" t="s">
        <v>11</v>
      </c>
      <c r="C9" s="34" t="s">
        <v>12</v>
      </c>
      <c r="D9" s="34" t="s">
        <v>13</v>
      </c>
      <c r="E9" s="32" t="s">
        <v>19</v>
      </c>
      <c r="F9" s="27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35">
        <v>20</v>
      </c>
      <c r="Z9" s="32" t="s">
        <v>14</v>
      </c>
      <c r="AA9" s="32" t="s">
        <v>15</v>
      </c>
      <c r="AB9" s="32" t="s">
        <v>31</v>
      </c>
    </row>
    <row r="10" spans="1:28" x14ac:dyDescent="0.25">
      <c r="A10" s="165">
        <v>1</v>
      </c>
      <c r="B10" s="172" t="s">
        <v>134</v>
      </c>
      <c r="C10" s="173">
        <v>2005</v>
      </c>
      <c r="D10" s="173" t="s">
        <v>42</v>
      </c>
      <c r="E10" s="165" t="s">
        <v>90</v>
      </c>
      <c r="F10" s="167">
        <v>1</v>
      </c>
      <c r="G10" s="167"/>
      <c r="H10" s="167"/>
      <c r="I10" s="167"/>
      <c r="J10" s="167"/>
      <c r="K10" s="167"/>
      <c r="L10" s="167"/>
      <c r="M10" s="167"/>
      <c r="N10" s="167">
        <v>1</v>
      </c>
      <c r="O10" s="167"/>
      <c r="P10" s="167"/>
      <c r="Q10" s="167"/>
      <c r="R10" s="167">
        <v>1</v>
      </c>
      <c r="S10" s="167"/>
      <c r="T10" s="167"/>
      <c r="U10" s="167"/>
      <c r="V10" s="167">
        <v>1</v>
      </c>
      <c r="W10" s="167">
        <v>1</v>
      </c>
      <c r="X10" s="167"/>
      <c r="Y10" s="167"/>
      <c r="Z10" s="168">
        <f t="shared" ref="Z10:Z17" si="0">SUM(F10:Y10)</f>
        <v>5</v>
      </c>
      <c r="AA10" s="169">
        <f t="shared" ref="AA10:AA17" si="1">SUMPRODUCT(F10:Y10,$F$19:$Y$19)</f>
        <v>2666.6666666666665</v>
      </c>
      <c r="AB10" s="170" t="s">
        <v>46</v>
      </c>
    </row>
    <row r="11" spans="1:28" x14ac:dyDescent="0.25">
      <c r="A11" s="165">
        <v>2</v>
      </c>
      <c r="B11" s="171" t="s">
        <v>36</v>
      </c>
      <c r="C11" s="165">
        <v>2006</v>
      </c>
      <c r="D11" s="165" t="s">
        <v>51</v>
      </c>
      <c r="E11" s="174" t="s">
        <v>38</v>
      </c>
      <c r="F11" s="167">
        <v>1</v>
      </c>
      <c r="G11" s="167"/>
      <c r="H11" s="167"/>
      <c r="I11" s="167"/>
      <c r="J11" s="167"/>
      <c r="K11" s="167"/>
      <c r="L11" s="167"/>
      <c r="M11" s="167"/>
      <c r="N11" s="167">
        <v>1</v>
      </c>
      <c r="O11" s="167"/>
      <c r="P11" s="167"/>
      <c r="Q11" s="167"/>
      <c r="R11" s="167">
        <v>1</v>
      </c>
      <c r="S11" s="167"/>
      <c r="T11" s="167"/>
      <c r="U11" s="167"/>
      <c r="V11" s="167">
        <v>1</v>
      </c>
      <c r="W11" s="167"/>
      <c r="X11" s="167"/>
      <c r="Y11" s="167"/>
      <c r="Z11" s="168">
        <f t="shared" si="0"/>
        <v>4</v>
      </c>
      <c r="AA11" s="169">
        <f t="shared" si="1"/>
        <v>1666.6666666666665</v>
      </c>
      <c r="AB11" s="170" t="s">
        <v>51</v>
      </c>
    </row>
    <row r="12" spans="1:28" x14ac:dyDescent="0.25">
      <c r="A12" s="165">
        <v>3</v>
      </c>
      <c r="B12" s="172" t="s">
        <v>41</v>
      </c>
      <c r="C12" s="173">
        <v>2006</v>
      </c>
      <c r="D12" s="173" t="s">
        <v>37</v>
      </c>
      <c r="E12" s="165" t="s">
        <v>39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>
        <v>1</v>
      </c>
      <c r="S12" s="167"/>
      <c r="T12" s="167"/>
      <c r="U12" s="167"/>
      <c r="V12" s="167"/>
      <c r="W12" s="167"/>
      <c r="X12" s="167"/>
      <c r="Y12" s="167"/>
      <c r="Z12" s="168">
        <f t="shared" si="0"/>
        <v>1</v>
      </c>
      <c r="AA12" s="169">
        <f t="shared" si="1"/>
        <v>333.33333333333331</v>
      </c>
      <c r="AB12" s="170" t="s">
        <v>42</v>
      </c>
    </row>
    <row r="13" spans="1:28" x14ac:dyDescent="0.25">
      <c r="A13" s="165">
        <v>3</v>
      </c>
      <c r="B13" s="172" t="s">
        <v>177</v>
      </c>
      <c r="C13" s="173">
        <v>2006</v>
      </c>
      <c r="D13" s="173" t="s">
        <v>37</v>
      </c>
      <c r="E13" s="165" t="s">
        <v>176</v>
      </c>
      <c r="F13" s="167"/>
      <c r="G13" s="167"/>
      <c r="H13" s="167"/>
      <c r="I13" s="167"/>
      <c r="J13" s="167"/>
      <c r="K13" s="167"/>
      <c r="L13" s="167"/>
      <c r="M13" s="167"/>
      <c r="N13" s="167">
        <v>1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8">
        <f t="shared" si="0"/>
        <v>1</v>
      </c>
      <c r="AA13" s="169">
        <f t="shared" si="1"/>
        <v>333.33333333333331</v>
      </c>
      <c r="AB13" s="170" t="s">
        <v>42</v>
      </c>
    </row>
    <row r="14" spans="1:28" x14ac:dyDescent="0.25">
      <c r="A14" s="45">
        <v>5</v>
      </c>
      <c r="B14" s="70" t="s">
        <v>103</v>
      </c>
      <c r="C14" s="69">
        <v>2005</v>
      </c>
      <c r="D14" s="69" t="s">
        <v>51</v>
      </c>
      <c r="E14" s="45" t="s">
        <v>40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77">
        <f t="shared" si="0"/>
        <v>0</v>
      </c>
      <c r="AA14" s="10">
        <f t="shared" si="1"/>
        <v>0</v>
      </c>
      <c r="AB14" s="150"/>
    </row>
    <row r="15" spans="1:28" x14ac:dyDescent="0.25">
      <c r="A15" s="45">
        <v>6</v>
      </c>
      <c r="B15" s="70" t="s">
        <v>116</v>
      </c>
      <c r="C15" s="69">
        <v>2005</v>
      </c>
      <c r="D15" s="69" t="s">
        <v>37</v>
      </c>
      <c r="E15" s="45" t="s">
        <v>38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77">
        <f t="shared" si="0"/>
        <v>0</v>
      </c>
      <c r="AA15" s="10">
        <f t="shared" si="1"/>
        <v>0</v>
      </c>
      <c r="AB15" s="150"/>
    </row>
    <row r="16" spans="1:28" x14ac:dyDescent="0.25">
      <c r="A16" s="45">
        <v>7</v>
      </c>
      <c r="B16" s="70" t="s">
        <v>178</v>
      </c>
      <c r="C16" s="69">
        <v>2005</v>
      </c>
      <c r="D16" s="69" t="s">
        <v>37</v>
      </c>
      <c r="E16" s="45" t="s">
        <v>176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77">
        <f t="shared" si="0"/>
        <v>0</v>
      </c>
      <c r="AA16" s="10">
        <f t="shared" si="1"/>
        <v>0</v>
      </c>
      <c r="AB16" s="150"/>
    </row>
    <row r="17" spans="1:28" x14ac:dyDescent="0.25">
      <c r="A17" s="45">
        <v>8</v>
      </c>
      <c r="B17" s="49" t="s">
        <v>86</v>
      </c>
      <c r="C17" s="45">
        <v>2005</v>
      </c>
      <c r="D17" s="45" t="s">
        <v>46</v>
      </c>
      <c r="E17" s="45" t="s">
        <v>52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77">
        <f t="shared" si="0"/>
        <v>0</v>
      </c>
      <c r="AA17" s="10">
        <f t="shared" si="1"/>
        <v>0</v>
      </c>
      <c r="AB17" s="150"/>
    </row>
    <row r="18" spans="1:28" ht="15.75" hidden="1" x14ac:dyDescent="0.25">
      <c r="A18" s="45">
        <v>9</v>
      </c>
      <c r="B18" s="9" t="s">
        <v>17</v>
      </c>
      <c r="C18" s="9"/>
      <c r="D18" s="9"/>
      <c r="E18" s="15"/>
      <c r="F18" s="9">
        <f t="shared" ref="F18:Y18" si="2">SUM(F10:F17)</f>
        <v>2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3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3</v>
      </c>
      <c r="S18" s="9">
        <f t="shared" si="2"/>
        <v>0</v>
      </c>
      <c r="T18" s="9">
        <f t="shared" si="2"/>
        <v>0</v>
      </c>
      <c r="U18" s="9">
        <f t="shared" si="2"/>
        <v>0</v>
      </c>
      <c r="V18" s="9">
        <f t="shared" si="2"/>
        <v>2</v>
      </c>
      <c r="W18" s="9">
        <f t="shared" si="2"/>
        <v>1</v>
      </c>
      <c r="X18" s="9">
        <f t="shared" si="2"/>
        <v>0</v>
      </c>
      <c r="Y18" s="9">
        <f t="shared" si="2"/>
        <v>0</v>
      </c>
      <c r="Z18" s="8"/>
      <c r="AA18" s="9"/>
    </row>
    <row r="19" spans="1:28" hidden="1" x14ac:dyDescent="0.25">
      <c r="A19" s="45">
        <v>10</v>
      </c>
      <c r="B19" s="6" t="s">
        <v>18</v>
      </c>
      <c r="C19" s="6"/>
      <c r="D19" s="6"/>
      <c r="E19" s="6"/>
      <c r="F19" s="16">
        <f t="shared" ref="F19:Y19" si="3">IF(F18=0,0,$A$8/F18)</f>
        <v>500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 t="shared" si="3"/>
        <v>333.33333333333331</v>
      </c>
      <c r="O19" s="16">
        <f t="shared" si="3"/>
        <v>0</v>
      </c>
      <c r="P19" s="16">
        <f t="shared" si="3"/>
        <v>0</v>
      </c>
      <c r="Q19" s="16">
        <f t="shared" si="3"/>
        <v>0</v>
      </c>
      <c r="R19" s="16">
        <f t="shared" si="3"/>
        <v>333.33333333333331</v>
      </c>
      <c r="S19" s="16">
        <f t="shared" si="3"/>
        <v>0</v>
      </c>
      <c r="T19" s="16">
        <f t="shared" si="3"/>
        <v>0</v>
      </c>
      <c r="U19" s="16">
        <f t="shared" si="3"/>
        <v>0</v>
      </c>
      <c r="V19" s="16">
        <f t="shared" si="3"/>
        <v>500</v>
      </c>
      <c r="W19" s="16">
        <f t="shared" si="3"/>
        <v>1000</v>
      </c>
      <c r="X19" s="16">
        <f t="shared" si="3"/>
        <v>0</v>
      </c>
      <c r="Y19" s="16">
        <f t="shared" si="3"/>
        <v>0</v>
      </c>
      <c r="Z19" s="7"/>
      <c r="AA19" s="6"/>
    </row>
    <row r="21" spans="1:28" x14ac:dyDescent="0.25">
      <c r="B21" s="37" t="s">
        <v>27</v>
      </c>
      <c r="C21" s="38"/>
      <c r="D21" s="38"/>
      <c r="E21" s="6" t="s">
        <v>28</v>
      </c>
      <c r="F21" s="38"/>
      <c r="G21" s="39"/>
      <c r="H21" s="39"/>
      <c r="I21" s="40"/>
      <c r="J21" s="41"/>
      <c r="K21" s="41"/>
    </row>
    <row r="22" spans="1:28" ht="18" x14ac:dyDescent="0.25">
      <c r="B22" s="6" t="s">
        <v>29</v>
      </c>
      <c r="C22" s="6"/>
      <c r="D22" s="6"/>
      <c r="E22" s="42" t="s">
        <v>174</v>
      </c>
      <c r="F22" s="42"/>
      <c r="G22" s="7"/>
      <c r="H22" s="7"/>
      <c r="I22" s="43"/>
      <c r="J22" s="41"/>
      <c r="K22" s="41"/>
    </row>
  </sheetData>
  <sortState ref="B10:AA17">
    <sortCondition descending="1" ref="AA10:AA17"/>
  </sortState>
  <mergeCells count="7">
    <mergeCell ref="A4:AA4"/>
    <mergeCell ref="F8:Y8"/>
    <mergeCell ref="A1:AA1"/>
    <mergeCell ref="A2:AA2"/>
    <mergeCell ref="A3:AA3"/>
    <mergeCell ref="B7:C7"/>
    <mergeCell ref="B6:C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workbookViewId="0">
      <selection activeCell="A9" sqref="A9"/>
    </sheetView>
  </sheetViews>
  <sheetFormatPr defaultRowHeight="15" x14ac:dyDescent="0.25"/>
  <cols>
    <col min="1" max="1" width="5.42578125" customWidth="1"/>
    <col min="2" max="2" width="18.7109375" customWidth="1"/>
    <col min="3" max="3" width="5" bestFit="1" customWidth="1"/>
    <col min="4" max="4" width="4.28515625" customWidth="1"/>
    <col min="5" max="5" width="15.85546875" customWidth="1"/>
    <col min="6" max="25" width="2.7109375" customWidth="1"/>
    <col min="26" max="26" width="5.28515625" customWidth="1"/>
    <col min="27" max="27" width="7.5703125" customWidth="1"/>
  </cols>
  <sheetData>
    <row r="1" spans="1:28" x14ac:dyDescent="0.25">
      <c r="A1" s="206" t="s">
        <v>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28" x14ac:dyDescent="0.25">
      <c r="A2" s="206" t="s">
        <v>22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28" ht="29.25" customHeight="1" x14ac:dyDescent="0.25">
      <c r="A3" s="207" t="s">
        <v>192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8" x14ac:dyDescent="0.25">
      <c r="A4" s="206" t="s">
        <v>23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8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28" ht="15.75" x14ac:dyDescent="0.25">
      <c r="B6" s="213" t="s">
        <v>24</v>
      </c>
      <c r="C6" s="213"/>
      <c r="J6" s="18"/>
      <c r="K6" s="18"/>
      <c r="L6" s="19"/>
      <c r="M6" s="20"/>
      <c r="N6" s="21"/>
      <c r="R6" t="s">
        <v>250</v>
      </c>
      <c r="V6" s="18"/>
      <c r="W6" s="18"/>
      <c r="Y6" s="18"/>
      <c r="Z6" s="18"/>
    </row>
    <row r="7" spans="1:28" ht="15.75" x14ac:dyDescent="0.25">
      <c r="B7" s="212" t="s">
        <v>175</v>
      </c>
      <c r="C7" s="212"/>
      <c r="J7" s="22"/>
      <c r="K7" s="22"/>
      <c r="L7" s="23"/>
      <c r="M7" s="24"/>
      <c r="N7" s="21"/>
      <c r="R7" t="s">
        <v>33</v>
      </c>
      <c r="V7" s="22"/>
      <c r="W7" s="22"/>
      <c r="X7" s="23"/>
      <c r="Y7" s="24"/>
      <c r="Z7" s="21"/>
    </row>
    <row r="8" spans="1:28" x14ac:dyDescent="0.25">
      <c r="A8" s="29">
        <v>1000</v>
      </c>
      <c r="B8" s="33"/>
      <c r="C8" s="33"/>
      <c r="D8" s="33"/>
      <c r="E8" s="31"/>
      <c r="F8" s="209" t="s">
        <v>9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36"/>
      <c r="AA8" s="31"/>
      <c r="AB8" s="85" t="s">
        <v>30</v>
      </c>
    </row>
    <row r="9" spans="1:28" x14ac:dyDescent="0.25">
      <c r="A9" s="30" t="s">
        <v>99</v>
      </c>
      <c r="B9" s="34" t="s">
        <v>11</v>
      </c>
      <c r="C9" s="34" t="s">
        <v>12</v>
      </c>
      <c r="D9" s="34" t="s">
        <v>13</v>
      </c>
      <c r="E9" s="32" t="s">
        <v>19</v>
      </c>
      <c r="F9" s="27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35">
        <v>20</v>
      </c>
      <c r="Z9" s="32" t="s">
        <v>14</v>
      </c>
      <c r="AA9" s="32" t="s">
        <v>15</v>
      </c>
      <c r="AB9" s="32" t="s">
        <v>31</v>
      </c>
    </row>
    <row r="10" spans="1:28" x14ac:dyDescent="0.25">
      <c r="A10" s="165">
        <v>1</v>
      </c>
      <c r="B10" s="166" t="s">
        <v>48</v>
      </c>
      <c r="C10" s="165">
        <v>2005</v>
      </c>
      <c r="D10" s="165">
        <v>2</v>
      </c>
      <c r="E10" s="165" t="s">
        <v>40</v>
      </c>
      <c r="F10" s="167">
        <v>1</v>
      </c>
      <c r="G10" s="167">
        <v>1</v>
      </c>
      <c r="H10" s="167"/>
      <c r="I10" s="167"/>
      <c r="J10" s="167">
        <v>1</v>
      </c>
      <c r="K10" s="167">
        <v>1</v>
      </c>
      <c r="L10" s="167"/>
      <c r="M10" s="167"/>
      <c r="N10" s="167">
        <v>1</v>
      </c>
      <c r="O10" s="167"/>
      <c r="P10" s="167"/>
      <c r="Q10" s="167"/>
      <c r="R10" s="167">
        <v>1</v>
      </c>
      <c r="S10" s="167">
        <v>1</v>
      </c>
      <c r="T10" s="167">
        <v>1</v>
      </c>
      <c r="U10" s="167"/>
      <c r="V10" s="167">
        <v>1</v>
      </c>
      <c r="W10" s="167">
        <v>1</v>
      </c>
      <c r="X10" s="167"/>
      <c r="Y10" s="167"/>
      <c r="Z10" s="168">
        <f t="shared" ref="Z10:Z17" si="0">SUM(F10:Y10)</f>
        <v>10</v>
      </c>
      <c r="AA10" s="169">
        <f t="shared" ref="AA10:AA17" si="1">SUMPRODUCT(F10:Y10,$F$19:$Y$19)</f>
        <v>3616.6666666666665</v>
      </c>
      <c r="AB10" s="170">
        <v>2</v>
      </c>
    </row>
    <row r="11" spans="1:28" x14ac:dyDescent="0.25">
      <c r="A11" s="165">
        <v>2</v>
      </c>
      <c r="B11" s="166" t="s">
        <v>49</v>
      </c>
      <c r="C11" s="165">
        <v>2005</v>
      </c>
      <c r="D11" s="165">
        <v>2</v>
      </c>
      <c r="E11" s="165" t="s">
        <v>40</v>
      </c>
      <c r="F11" s="167">
        <v>1</v>
      </c>
      <c r="G11" s="167">
        <v>1</v>
      </c>
      <c r="H11" s="167"/>
      <c r="I11" s="167"/>
      <c r="J11" s="167">
        <v>1</v>
      </c>
      <c r="K11" s="167">
        <v>1</v>
      </c>
      <c r="L11" s="167"/>
      <c r="M11" s="167"/>
      <c r="N11" s="167">
        <v>1</v>
      </c>
      <c r="O11" s="167"/>
      <c r="P11" s="167"/>
      <c r="Q11" s="167"/>
      <c r="R11" s="167">
        <v>1</v>
      </c>
      <c r="S11" s="167">
        <v>1</v>
      </c>
      <c r="T11" s="167"/>
      <c r="U11" s="167"/>
      <c r="V11" s="167">
        <v>1</v>
      </c>
      <c r="W11" s="167">
        <v>1</v>
      </c>
      <c r="X11" s="167"/>
      <c r="Y11" s="167"/>
      <c r="Z11" s="168">
        <f t="shared" si="0"/>
        <v>9</v>
      </c>
      <c r="AA11" s="169">
        <f t="shared" si="1"/>
        <v>2616.6666666666665</v>
      </c>
      <c r="AB11" s="170">
        <v>3</v>
      </c>
    </row>
    <row r="12" spans="1:28" x14ac:dyDescent="0.25">
      <c r="A12" s="165">
        <v>3</v>
      </c>
      <c r="B12" s="166" t="s">
        <v>47</v>
      </c>
      <c r="C12" s="165">
        <v>2005</v>
      </c>
      <c r="D12" s="165">
        <v>2</v>
      </c>
      <c r="E12" s="165" t="s">
        <v>39</v>
      </c>
      <c r="F12" s="167">
        <v>1</v>
      </c>
      <c r="G12" s="167">
        <v>1</v>
      </c>
      <c r="H12" s="167"/>
      <c r="I12" s="167"/>
      <c r="J12" s="167">
        <v>1</v>
      </c>
      <c r="K12" s="167">
        <v>1</v>
      </c>
      <c r="L12" s="167"/>
      <c r="M12" s="167"/>
      <c r="N12" s="167">
        <v>1</v>
      </c>
      <c r="O12" s="167"/>
      <c r="P12" s="167"/>
      <c r="Q12" s="167"/>
      <c r="R12" s="167">
        <v>1</v>
      </c>
      <c r="S12" s="167"/>
      <c r="T12" s="167"/>
      <c r="U12" s="167"/>
      <c r="V12" s="167">
        <v>1</v>
      </c>
      <c r="W12" s="167">
        <v>1</v>
      </c>
      <c r="X12" s="167"/>
      <c r="Y12" s="167"/>
      <c r="Z12" s="168">
        <f t="shared" si="0"/>
        <v>8</v>
      </c>
      <c r="AA12" s="169">
        <f t="shared" si="1"/>
        <v>2116.6666666666665</v>
      </c>
      <c r="AB12" s="170">
        <v>3</v>
      </c>
    </row>
    <row r="13" spans="1:28" x14ac:dyDescent="0.25">
      <c r="A13" s="45">
        <v>4</v>
      </c>
      <c r="B13" s="49" t="s">
        <v>66</v>
      </c>
      <c r="C13" s="45">
        <v>2005</v>
      </c>
      <c r="D13" s="45" t="s">
        <v>51</v>
      </c>
      <c r="E13" s="45" t="s">
        <v>176</v>
      </c>
      <c r="F13" s="9">
        <v>1</v>
      </c>
      <c r="G13" s="9"/>
      <c r="H13" s="9"/>
      <c r="I13" s="9"/>
      <c r="J13" s="9"/>
      <c r="K13" s="9"/>
      <c r="L13" s="9"/>
      <c r="M13" s="9"/>
      <c r="N13" s="9">
        <v>1</v>
      </c>
      <c r="O13" s="9"/>
      <c r="P13" s="9"/>
      <c r="Q13" s="9"/>
      <c r="R13" s="9">
        <v>1</v>
      </c>
      <c r="S13" s="9"/>
      <c r="T13" s="9"/>
      <c r="U13" s="9"/>
      <c r="V13" s="9">
        <v>1</v>
      </c>
      <c r="W13" s="9"/>
      <c r="X13" s="9"/>
      <c r="Y13" s="9"/>
      <c r="Z13" s="8">
        <f t="shared" si="0"/>
        <v>4</v>
      </c>
      <c r="AA13" s="10">
        <f t="shared" si="1"/>
        <v>783.33333333333326</v>
      </c>
      <c r="AB13" s="72" t="s">
        <v>51</v>
      </c>
    </row>
    <row r="14" spans="1:28" x14ac:dyDescent="0.25">
      <c r="A14" s="45">
        <v>5</v>
      </c>
      <c r="B14" s="49" t="s">
        <v>135</v>
      </c>
      <c r="C14" s="45">
        <v>2005</v>
      </c>
      <c r="D14" s="45" t="s">
        <v>42</v>
      </c>
      <c r="E14" s="45" t="s">
        <v>90</v>
      </c>
      <c r="F14" s="9">
        <v>1</v>
      </c>
      <c r="G14" s="9"/>
      <c r="H14" s="9"/>
      <c r="I14" s="9"/>
      <c r="J14" s="9"/>
      <c r="K14" s="9"/>
      <c r="L14" s="9"/>
      <c r="M14" s="9"/>
      <c r="N14" s="9">
        <v>1</v>
      </c>
      <c r="O14" s="9"/>
      <c r="P14" s="9"/>
      <c r="Q14" s="9"/>
      <c r="R14" s="9">
        <v>1</v>
      </c>
      <c r="S14" s="9"/>
      <c r="T14" s="9"/>
      <c r="U14" s="9"/>
      <c r="V14" s="9"/>
      <c r="W14" s="9"/>
      <c r="X14" s="9"/>
      <c r="Y14" s="9"/>
      <c r="Z14" s="77">
        <f t="shared" si="0"/>
        <v>3</v>
      </c>
      <c r="AA14" s="10">
        <f t="shared" si="1"/>
        <v>533.33333333333326</v>
      </c>
      <c r="AB14" s="72" t="s">
        <v>42</v>
      </c>
    </row>
    <row r="15" spans="1:28" x14ac:dyDescent="0.25">
      <c r="A15" s="45">
        <v>6</v>
      </c>
      <c r="B15" s="49" t="s">
        <v>113</v>
      </c>
      <c r="C15" s="45">
        <v>2005</v>
      </c>
      <c r="D15" s="45" t="s">
        <v>37</v>
      </c>
      <c r="E15" s="45" t="s">
        <v>39</v>
      </c>
      <c r="F15" s="9"/>
      <c r="G15" s="9"/>
      <c r="H15" s="9"/>
      <c r="I15" s="9"/>
      <c r="J15" s="9"/>
      <c r="K15" s="9"/>
      <c r="L15" s="9"/>
      <c r="M15" s="9"/>
      <c r="N15" s="9">
        <v>1</v>
      </c>
      <c r="O15" s="9"/>
      <c r="P15" s="9"/>
      <c r="Q15" s="9"/>
      <c r="R15" s="9">
        <v>1</v>
      </c>
      <c r="S15" s="9"/>
      <c r="T15" s="9"/>
      <c r="U15" s="9"/>
      <c r="V15" s="9"/>
      <c r="W15" s="9"/>
      <c r="X15" s="9"/>
      <c r="Y15" s="9"/>
      <c r="Z15" s="77">
        <f t="shared" si="0"/>
        <v>2</v>
      </c>
      <c r="AA15" s="10">
        <f t="shared" si="1"/>
        <v>333.33333333333331</v>
      </c>
      <c r="AB15" s="72" t="s">
        <v>42</v>
      </c>
    </row>
    <row r="16" spans="1:28" x14ac:dyDescent="0.25">
      <c r="A16" s="45">
        <v>7</v>
      </c>
      <c r="B16" s="49" t="s">
        <v>133</v>
      </c>
      <c r="C16" s="45">
        <v>2005</v>
      </c>
      <c r="D16" s="45" t="s">
        <v>51</v>
      </c>
      <c r="E16" s="45" t="s">
        <v>90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77">
        <f t="shared" si="0"/>
        <v>0</v>
      </c>
      <c r="AA16" s="10">
        <f t="shared" si="1"/>
        <v>0</v>
      </c>
    </row>
    <row r="17" spans="1:27" x14ac:dyDescent="0.25">
      <c r="A17" s="45">
        <v>7</v>
      </c>
      <c r="B17" s="49" t="s">
        <v>217</v>
      </c>
      <c r="C17" s="45">
        <v>2006</v>
      </c>
      <c r="D17" s="45" t="s">
        <v>37</v>
      </c>
      <c r="E17" s="45" t="s">
        <v>40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51">
        <f t="shared" si="0"/>
        <v>0</v>
      </c>
      <c r="AA17" s="10">
        <f t="shared" si="1"/>
        <v>0</v>
      </c>
    </row>
    <row r="18" spans="1:27" ht="15.75" hidden="1" x14ac:dyDescent="0.25">
      <c r="A18" s="45">
        <v>9</v>
      </c>
      <c r="B18" s="9" t="s">
        <v>17</v>
      </c>
      <c r="C18" s="9"/>
      <c r="D18" s="9"/>
      <c r="E18" s="15"/>
      <c r="F18" s="9">
        <f t="shared" ref="F18:Y18" si="2">SUM(F10:F17)</f>
        <v>5</v>
      </c>
      <c r="G18" s="9">
        <f t="shared" si="2"/>
        <v>3</v>
      </c>
      <c r="H18" s="9">
        <f t="shared" si="2"/>
        <v>0</v>
      </c>
      <c r="I18" s="9">
        <f t="shared" si="2"/>
        <v>0</v>
      </c>
      <c r="J18" s="9">
        <f t="shared" si="2"/>
        <v>3</v>
      </c>
      <c r="K18" s="9">
        <f t="shared" si="2"/>
        <v>3</v>
      </c>
      <c r="L18" s="9">
        <f t="shared" si="2"/>
        <v>0</v>
      </c>
      <c r="M18" s="9">
        <f t="shared" si="2"/>
        <v>0</v>
      </c>
      <c r="N18" s="9">
        <f t="shared" si="2"/>
        <v>6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6</v>
      </c>
      <c r="S18" s="9">
        <f t="shared" si="2"/>
        <v>2</v>
      </c>
      <c r="T18" s="9">
        <f t="shared" si="2"/>
        <v>1</v>
      </c>
      <c r="U18" s="9">
        <f t="shared" si="2"/>
        <v>0</v>
      </c>
      <c r="V18" s="9">
        <f t="shared" si="2"/>
        <v>4</v>
      </c>
      <c r="W18" s="9">
        <f t="shared" si="2"/>
        <v>3</v>
      </c>
      <c r="X18" s="9">
        <f t="shared" si="2"/>
        <v>0</v>
      </c>
      <c r="Y18" s="9">
        <f t="shared" si="2"/>
        <v>0</v>
      </c>
      <c r="Z18" s="8"/>
      <c r="AA18" s="9"/>
    </row>
    <row r="19" spans="1:27" hidden="1" x14ac:dyDescent="0.25">
      <c r="A19" s="45">
        <v>10</v>
      </c>
      <c r="B19" s="6" t="s">
        <v>18</v>
      </c>
      <c r="C19" s="6"/>
      <c r="D19" s="6"/>
      <c r="E19" s="6"/>
      <c r="F19" s="16">
        <f t="shared" ref="F19:Y19" si="3">IF(F18=0,0,$A$8/F18)</f>
        <v>200</v>
      </c>
      <c r="G19" s="16">
        <f t="shared" si="3"/>
        <v>333.33333333333331</v>
      </c>
      <c r="H19" s="16">
        <f t="shared" si="3"/>
        <v>0</v>
      </c>
      <c r="I19" s="16">
        <f t="shared" si="3"/>
        <v>0</v>
      </c>
      <c r="J19" s="16">
        <f t="shared" si="3"/>
        <v>333.33333333333331</v>
      </c>
      <c r="K19" s="16">
        <f t="shared" si="3"/>
        <v>333.33333333333331</v>
      </c>
      <c r="L19" s="16">
        <f t="shared" si="3"/>
        <v>0</v>
      </c>
      <c r="M19" s="16">
        <f t="shared" si="3"/>
        <v>0</v>
      </c>
      <c r="N19" s="16">
        <f t="shared" si="3"/>
        <v>166.66666666666666</v>
      </c>
      <c r="O19" s="16">
        <f t="shared" si="3"/>
        <v>0</v>
      </c>
      <c r="P19" s="16">
        <f t="shared" si="3"/>
        <v>0</v>
      </c>
      <c r="Q19" s="16">
        <f t="shared" si="3"/>
        <v>0</v>
      </c>
      <c r="R19" s="16">
        <f t="shared" si="3"/>
        <v>166.66666666666666</v>
      </c>
      <c r="S19" s="16">
        <f t="shared" si="3"/>
        <v>500</v>
      </c>
      <c r="T19" s="16">
        <f t="shared" si="3"/>
        <v>1000</v>
      </c>
      <c r="U19" s="16">
        <f t="shared" si="3"/>
        <v>0</v>
      </c>
      <c r="V19" s="16">
        <f t="shared" si="3"/>
        <v>250</v>
      </c>
      <c r="W19" s="16">
        <f t="shared" si="3"/>
        <v>333.33333333333331</v>
      </c>
      <c r="X19" s="16">
        <f t="shared" si="3"/>
        <v>0</v>
      </c>
      <c r="Y19" s="16">
        <f t="shared" si="3"/>
        <v>0</v>
      </c>
      <c r="Z19" s="7"/>
      <c r="AA19" s="6"/>
    </row>
    <row r="21" spans="1:27" x14ac:dyDescent="0.25">
      <c r="B21" s="37" t="s">
        <v>27</v>
      </c>
      <c r="C21" s="38"/>
      <c r="D21" s="38"/>
      <c r="E21" s="6" t="s">
        <v>28</v>
      </c>
      <c r="F21" s="38"/>
      <c r="G21" s="39"/>
      <c r="H21" s="39"/>
      <c r="I21" s="40"/>
      <c r="J21" s="41"/>
      <c r="K21" s="41"/>
    </row>
    <row r="22" spans="1:27" ht="18" x14ac:dyDescent="0.25">
      <c r="B22" s="6" t="s">
        <v>29</v>
      </c>
      <c r="C22" s="6"/>
      <c r="D22" s="6"/>
      <c r="E22" s="42" t="s">
        <v>174</v>
      </c>
      <c r="F22" s="42"/>
      <c r="G22" s="75"/>
      <c r="H22" s="75"/>
      <c r="I22" s="43"/>
      <c r="J22" s="41"/>
      <c r="K22" s="41"/>
    </row>
  </sheetData>
  <sortState ref="B10:AA17">
    <sortCondition descending="1" ref="AA10:AA17"/>
  </sortState>
  <mergeCells count="7">
    <mergeCell ref="F8:Y8"/>
    <mergeCell ref="A1:AA1"/>
    <mergeCell ref="A2:AA2"/>
    <mergeCell ref="A3:AA3"/>
    <mergeCell ref="A4:AA4"/>
    <mergeCell ref="B7:C7"/>
    <mergeCell ref="B6:C6"/>
  </mergeCells>
  <pageMargins left="0.55118110236220474" right="0.59055118110236227" top="0.74803149606299213" bottom="0.74803149606299213" header="0.31496062992125984" footer="0.31496062992125984"/>
  <pageSetup paperSize="9" scale="7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workbookViewId="0">
      <selection activeCell="A9" sqref="A9"/>
    </sheetView>
  </sheetViews>
  <sheetFormatPr defaultRowHeight="15" x14ac:dyDescent="0.25"/>
  <cols>
    <col min="1" max="1" width="5.42578125" customWidth="1"/>
    <col min="2" max="2" width="18.7109375" customWidth="1"/>
    <col min="3" max="3" width="5" bestFit="1" customWidth="1"/>
    <col min="4" max="4" width="4.28515625" customWidth="1"/>
    <col min="5" max="5" width="15.85546875" customWidth="1"/>
    <col min="6" max="25" width="2.7109375" customWidth="1"/>
    <col min="26" max="26" width="5.28515625" customWidth="1"/>
    <col min="27" max="27" width="10" customWidth="1"/>
  </cols>
  <sheetData>
    <row r="1" spans="1:28" x14ac:dyDescent="0.25">
      <c r="A1" s="206" t="s">
        <v>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28" x14ac:dyDescent="0.25">
      <c r="A2" s="206" t="s">
        <v>22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28" ht="30" customHeight="1" x14ac:dyDescent="0.25">
      <c r="A3" s="207" t="s">
        <v>192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8" x14ac:dyDescent="0.25">
      <c r="A4" s="206" t="s">
        <v>23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8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28" ht="15.75" x14ac:dyDescent="0.25">
      <c r="B6" s="213" t="s">
        <v>24</v>
      </c>
      <c r="C6" s="213"/>
      <c r="J6" s="18"/>
      <c r="K6" s="18"/>
      <c r="L6" s="19"/>
      <c r="M6" s="20"/>
      <c r="N6" s="21"/>
      <c r="R6" t="s">
        <v>250</v>
      </c>
      <c r="V6" s="18"/>
      <c r="W6" s="18"/>
      <c r="Y6" s="18"/>
      <c r="Z6" s="18"/>
    </row>
    <row r="7" spans="1:28" ht="15.75" x14ac:dyDescent="0.25">
      <c r="B7" s="212" t="s">
        <v>175</v>
      </c>
      <c r="C7" s="212"/>
      <c r="J7" s="22"/>
      <c r="K7" s="22"/>
      <c r="L7" s="23"/>
      <c r="M7" s="24"/>
      <c r="N7" s="21"/>
      <c r="R7" t="s">
        <v>34</v>
      </c>
      <c r="V7" s="22"/>
      <c r="W7" s="22"/>
      <c r="X7" s="23"/>
      <c r="Y7" s="24"/>
      <c r="Z7" s="21"/>
    </row>
    <row r="8" spans="1:28" x14ac:dyDescent="0.25">
      <c r="A8" s="29">
        <v>1000</v>
      </c>
      <c r="B8" s="33"/>
      <c r="C8" s="33"/>
      <c r="D8" s="33"/>
      <c r="E8" s="31"/>
      <c r="F8" s="209" t="s">
        <v>9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36"/>
      <c r="AA8" s="31"/>
      <c r="AB8" s="85" t="s">
        <v>30</v>
      </c>
    </row>
    <row r="9" spans="1:28" x14ac:dyDescent="0.25">
      <c r="A9" s="30" t="s">
        <v>99</v>
      </c>
      <c r="B9" s="34" t="s">
        <v>11</v>
      </c>
      <c r="C9" s="34" t="s">
        <v>12</v>
      </c>
      <c r="D9" s="34" t="s">
        <v>13</v>
      </c>
      <c r="E9" s="32" t="s">
        <v>19</v>
      </c>
      <c r="F9" s="27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35">
        <v>20</v>
      </c>
      <c r="Z9" s="32" t="s">
        <v>14</v>
      </c>
      <c r="AA9" s="32" t="s">
        <v>15</v>
      </c>
      <c r="AB9" s="32" t="s">
        <v>31</v>
      </c>
    </row>
    <row r="10" spans="1:28" x14ac:dyDescent="0.25">
      <c r="A10" s="165">
        <v>1</v>
      </c>
      <c r="B10" s="171" t="s">
        <v>50</v>
      </c>
      <c r="C10" s="165">
        <v>2004</v>
      </c>
      <c r="D10" s="165">
        <v>2</v>
      </c>
      <c r="E10" s="165" t="s">
        <v>38</v>
      </c>
      <c r="F10" s="167">
        <v>1</v>
      </c>
      <c r="G10" s="167">
        <v>1</v>
      </c>
      <c r="H10" s="167"/>
      <c r="I10" s="167"/>
      <c r="J10" s="167">
        <v>1</v>
      </c>
      <c r="K10" s="167">
        <v>1</v>
      </c>
      <c r="L10" s="167"/>
      <c r="M10" s="167"/>
      <c r="N10" s="167">
        <v>1</v>
      </c>
      <c r="O10" s="167"/>
      <c r="P10" s="167"/>
      <c r="Q10" s="167">
        <v>1</v>
      </c>
      <c r="R10" s="167">
        <v>1</v>
      </c>
      <c r="S10" s="167"/>
      <c r="T10" s="167"/>
      <c r="U10" s="167"/>
      <c r="V10" s="167">
        <v>1</v>
      </c>
      <c r="W10" s="167">
        <v>1</v>
      </c>
      <c r="X10" s="167"/>
      <c r="Y10" s="167"/>
      <c r="Z10" s="168">
        <f t="shared" ref="Z10:Z23" si="0">SUM(F10:Y10)</f>
        <v>9</v>
      </c>
      <c r="AA10" s="169">
        <f t="shared" ref="AA10:AA23" si="1">SUMPRODUCT(F10:Y10,$F$25:$Y$25)</f>
        <v>2352.7777777777778</v>
      </c>
      <c r="AB10" s="170">
        <v>2</v>
      </c>
    </row>
    <row r="11" spans="1:28" x14ac:dyDescent="0.25">
      <c r="A11" s="165">
        <v>2</v>
      </c>
      <c r="B11" s="171" t="s">
        <v>59</v>
      </c>
      <c r="C11" s="165">
        <v>2003</v>
      </c>
      <c r="D11" s="165">
        <v>2</v>
      </c>
      <c r="E11" s="165" t="s">
        <v>38</v>
      </c>
      <c r="F11" s="167">
        <v>1</v>
      </c>
      <c r="G11" s="167">
        <v>1</v>
      </c>
      <c r="H11" s="167"/>
      <c r="I11" s="167"/>
      <c r="J11" s="167">
        <v>1</v>
      </c>
      <c r="K11" s="167">
        <v>1</v>
      </c>
      <c r="L11" s="167"/>
      <c r="M11" s="167"/>
      <c r="N11" s="167">
        <v>1</v>
      </c>
      <c r="O11" s="167"/>
      <c r="P11" s="167"/>
      <c r="Q11" s="167"/>
      <c r="R11" s="167">
        <v>1</v>
      </c>
      <c r="S11" s="167">
        <v>1</v>
      </c>
      <c r="T11" s="167"/>
      <c r="U11" s="167"/>
      <c r="V11" s="167">
        <v>1</v>
      </c>
      <c r="W11" s="167">
        <v>1</v>
      </c>
      <c r="X11" s="167"/>
      <c r="Y11" s="167"/>
      <c r="Z11" s="168">
        <f t="shared" si="0"/>
        <v>9</v>
      </c>
      <c r="AA11" s="169">
        <f t="shared" si="1"/>
        <v>2352.7777777777778</v>
      </c>
      <c r="AB11" s="170">
        <v>2</v>
      </c>
    </row>
    <row r="12" spans="1:28" x14ac:dyDescent="0.25">
      <c r="A12" s="165">
        <v>3</v>
      </c>
      <c r="B12" s="171" t="s">
        <v>57</v>
      </c>
      <c r="C12" s="165">
        <v>2003</v>
      </c>
      <c r="D12" s="165">
        <v>2</v>
      </c>
      <c r="E12" s="165" t="s">
        <v>40</v>
      </c>
      <c r="F12" s="167">
        <v>1</v>
      </c>
      <c r="G12" s="167">
        <v>1</v>
      </c>
      <c r="H12" s="167"/>
      <c r="I12" s="167"/>
      <c r="J12" s="167">
        <v>1</v>
      </c>
      <c r="K12" s="167">
        <v>1</v>
      </c>
      <c r="L12" s="167"/>
      <c r="M12" s="167"/>
      <c r="N12" s="167">
        <v>1</v>
      </c>
      <c r="O12" s="167"/>
      <c r="P12" s="167"/>
      <c r="Q12" s="167"/>
      <c r="R12" s="167">
        <v>1</v>
      </c>
      <c r="S12" s="167"/>
      <c r="T12" s="167"/>
      <c r="U12" s="167"/>
      <c r="V12" s="167">
        <v>1</v>
      </c>
      <c r="W12" s="167">
        <v>1</v>
      </c>
      <c r="X12" s="167"/>
      <c r="Y12" s="167"/>
      <c r="Z12" s="168">
        <f t="shared" si="0"/>
        <v>8</v>
      </c>
      <c r="AA12" s="169">
        <f t="shared" si="1"/>
        <v>1352.7777777777778</v>
      </c>
      <c r="AB12" s="170">
        <v>3</v>
      </c>
    </row>
    <row r="13" spans="1:28" x14ac:dyDescent="0.25">
      <c r="A13" s="165">
        <v>3</v>
      </c>
      <c r="B13" s="171" t="s">
        <v>120</v>
      </c>
      <c r="C13" s="165">
        <v>2003</v>
      </c>
      <c r="D13" s="165">
        <v>2</v>
      </c>
      <c r="E13" s="165" t="s">
        <v>119</v>
      </c>
      <c r="F13" s="167">
        <v>1</v>
      </c>
      <c r="G13" s="167">
        <v>1</v>
      </c>
      <c r="H13" s="167"/>
      <c r="I13" s="167"/>
      <c r="J13" s="167">
        <v>1</v>
      </c>
      <c r="K13" s="167">
        <v>1</v>
      </c>
      <c r="L13" s="167"/>
      <c r="M13" s="167"/>
      <c r="N13" s="167">
        <v>1</v>
      </c>
      <c r="O13" s="167"/>
      <c r="P13" s="167"/>
      <c r="Q13" s="167"/>
      <c r="R13" s="167">
        <v>1</v>
      </c>
      <c r="S13" s="167"/>
      <c r="T13" s="167"/>
      <c r="U13" s="167"/>
      <c r="V13" s="167">
        <v>1</v>
      </c>
      <c r="W13" s="167">
        <v>1</v>
      </c>
      <c r="X13" s="167"/>
      <c r="Y13" s="167"/>
      <c r="Z13" s="168">
        <f t="shared" si="0"/>
        <v>8</v>
      </c>
      <c r="AA13" s="169">
        <f t="shared" si="1"/>
        <v>1352.7777777777778</v>
      </c>
      <c r="AB13" s="170">
        <v>3</v>
      </c>
    </row>
    <row r="14" spans="1:28" x14ac:dyDescent="0.25">
      <c r="A14" s="45">
        <v>5</v>
      </c>
      <c r="B14" s="48" t="s">
        <v>58</v>
      </c>
      <c r="C14" s="45">
        <v>2003</v>
      </c>
      <c r="D14" s="45">
        <v>3</v>
      </c>
      <c r="E14" s="45" t="s">
        <v>39</v>
      </c>
      <c r="F14" s="9">
        <v>1</v>
      </c>
      <c r="G14" s="9">
        <v>1</v>
      </c>
      <c r="H14" s="9"/>
      <c r="I14" s="9"/>
      <c r="J14" s="9">
        <v>1</v>
      </c>
      <c r="K14" s="9"/>
      <c r="L14" s="9"/>
      <c r="M14" s="9"/>
      <c r="N14" s="9">
        <v>1</v>
      </c>
      <c r="O14" s="9"/>
      <c r="P14" s="9"/>
      <c r="Q14" s="9"/>
      <c r="R14" s="9">
        <v>1</v>
      </c>
      <c r="S14" s="9"/>
      <c r="T14" s="9"/>
      <c r="U14" s="9"/>
      <c r="V14" s="9">
        <v>1</v>
      </c>
      <c r="W14" s="9">
        <v>1</v>
      </c>
      <c r="X14" s="9"/>
      <c r="Y14" s="9"/>
      <c r="Z14" s="77">
        <f t="shared" si="0"/>
        <v>7</v>
      </c>
      <c r="AA14" s="10">
        <f t="shared" si="1"/>
        <v>1102.7777777777778</v>
      </c>
      <c r="AB14" s="72" t="s">
        <v>46</v>
      </c>
    </row>
    <row r="15" spans="1:28" x14ac:dyDescent="0.25">
      <c r="A15" s="45">
        <v>6</v>
      </c>
      <c r="B15" s="49" t="s">
        <v>180</v>
      </c>
      <c r="C15" s="45">
        <v>2004</v>
      </c>
      <c r="D15" s="45" t="s">
        <v>42</v>
      </c>
      <c r="E15" s="45" t="s">
        <v>176</v>
      </c>
      <c r="F15" s="9">
        <v>1</v>
      </c>
      <c r="G15" s="9"/>
      <c r="H15" s="9"/>
      <c r="I15" s="9"/>
      <c r="J15" s="9"/>
      <c r="K15" s="9"/>
      <c r="L15" s="9"/>
      <c r="M15" s="9"/>
      <c r="N15" s="9">
        <v>1</v>
      </c>
      <c r="O15" s="9"/>
      <c r="P15" s="9"/>
      <c r="Q15" s="9"/>
      <c r="R15" s="9">
        <v>1</v>
      </c>
      <c r="S15" s="9"/>
      <c r="T15" s="9"/>
      <c r="U15" s="9"/>
      <c r="V15" s="9">
        <v>1</v>
      </c>
      <c r="W15" s="9"/>
      <c r="X15" s="9"/>
      <c r="Y15" s="9"/>
      <c r="Z15" s="77">
        <f t="shared" si="0"/>
        <v>4</v>
      </c>
      <c r="AA15" s="10">
        <f t="shared" si="1"/>
        <v>502.77777777777771</v>
      </c>
      <c r="AB15" s="72" t="s">
        <v>51</v>
      </c>
    </row>
    <row r="16" spans="1:28" x14ac:dyDescent="0.25">
      <c r="A16" s="45">
        <v>7</v>
      </c>
      <c r="B16" s="48" t="s">
        <v>60</v>
      </c>
      <c r="C16" s="45">
        <v>2003</v>
      </c>
      <c r="D16" s="45" t="s">
        <v>46</v>
      </c>
      <c r="E16" s="45" t="s">
        <v>40</v>
      </c>
      <c r="F16" s="9">
        <v>1</v>
      </c>
      <c r="G16" s="9"/>
      <c r="H16" s="9"/>
      <c r="I16" s="9"/>
      <c r="J16" s="9"/>
      <c r="K16" s="9"/>
      <c r="L16" s="9"/>
      <c r="M16" s="9"/>
      <c r="N16" s="9">
        <v>1</v>
      </c>
      <c r="O16" s="9"/>
      <c r="P16" s="9"/>
      <c r="Q16" s="9"/>
      <c r="R16" s="9">
        <v>1</v>
      </c>
      <c r="S16" s="9"/>
      <c r="T16" s="9"/>
      <c r="U16" s="9"/>
      <c r="V16" s="9"/>
      <c r="W16" s="9"/>
      <c r="X16" s="9"/>
      <c r="Y16" s="9"/>
      <c r="Z16" s="77">
        <f t="shared" si="0"/>
        <v>3</v>
      </c>
      <c r="AA16" s="10">
        <f t="shared" si="1"/>
        <v>336.11111111111109</v>
      </c>
      <c r="AB16" s="72" t="s">
        <v>51</v>
      </c>
    </row>
    <row r="17" spans="1:28" x14ac:dyDescent="0.25">
      <c r="A17" s="45">
        <v>7</v>
      </c>
      <c r="B17" s="49" t="s">
        <v>132</v>
      </c>
      <c r="C17" s="45">
        <v>2004</v>
      </c>
      <c r="D17" s="45" t="s">
        <v>51</v>
      </c>
      <c r="E17" s="45" t="s">
        <v>90</v>
      </c>
      <c r="F17" s="11">
        <v>1</v>
      </c>
      <c r="G17" s="11"/>
      <c r="H17" s="11"/>
      <c r="I17" s="11"/>
      <c r="J17" s="11"/>
      <c r="K17" s="11"/>
      <c r="L17" s="11"/>
      <c r="M17" s="11"/>
      <c r="N17" s="11">
        <v>1</v>
      </c>
      <c r="O17" s="11"/>
      <c r="P17" s="11"/>
      <c r="Q17" s="11"/>
      <c r="R17" s="11">
        <v>1</v>
      </c>
      <c r="S17" s="11"/>
      <c r="T17" s="11"/>
      <c r="U17" s="11"/>
      <c r="V17" s="11"/>
      <c r="W17" s="9"/>
      <c r="X17" s="9"/>
      <c r="Y17" s="9"/>
      <c r="Z17" s="71">
        <f t="shared" si="0"/>
        <v>3</v>
      </c>
      <c r="AA17" s="10">
        <f t="shared" si="1"/>
        <v>336.11111111111109</v>
      </c>
      <c r="AB17" s="72" t="s">
        <v>51</v>
      </c>
    </row>
    <row r="18" spans="1:28" x14ac:dyDescent="0.25">
      <c r="A18" s="45">
        <v>9</v>
      </c>
      <c r="B18" s="48" t="s">
        <v>106</v>
      </c>
      <c r="C18" s="45">
        <v>2004</v>
      </c>
      <c r="D18" s="45" t="s">
        <v>42</v>
      </c>
      <c r="E18" s="45" t="s">
        <v>40</v>
      </c>
      <c r="F18" s="9"/>
      <c r="G18" s="9"/>
      <c r="H18" s="9"/>
      <c r="I18" s="9"/>
      <c r="J18" s="9"/>
      <c r="K18" s="9"/>
      <c r="L18" s="9"/>
      <c r="M18" s="9"/>
      <c r="N18" s="9">
        <v>1</v>
      </c>
      <c r="O18" s="9"/>
      <c r="P18" s="9"/>
      <c r="Q18" s="9"/>
      <c r="R18" s="9">
        <v>1</v>
      </c>
      <c r="S18" s="9"/>
      <c r="T18" s="9"/>
      <c r="U18" s="9"/>
      <c r="V18" s="9"/>
      <c r="W18" s="9"/>
      <c r="X18" s="9"/>
      <c r="Y18" s="9"/>
      <c r="Z18" s="77">
        <f t="shared" si="0"/>
        <v>2</v>
      </c>
      <c r="AA18" s="10">
        <f t="shared" si="1"/>
        <v>211.11111111111111</v>
      </c>
      <c r="AB18" s="72" t="s">
        <v>42</v>
      </c>
    </row>
    <row r="19" spans="1:28" x14ac:dyDescent="0.25">
      <c r="A19" s="45">
        <v>10</v>
      </c>
      <c r="B19" s="48" t="s">
        <v>105</v>
      </c>
      <c r="C19" s="45">
        <v>2003</v>
      </c>
      <c r="D19" s="45" t="s">
        <v>37</v>
      </c>
      <c r="E19" s="45" t="s">
        <v>40</v>
      </c>
      <c r="F19" s="9"/>
      <c r="G19" s="9"/>
      <c r="H19" s="9"/>
      <c r="I19" s="9"/>
      <c r="J19" s="9"/>
      <c r="K19" s="9"/>
      <c r="L19" s="9"/>
      <c r="M19" s="9"/>
      <c r="N19" s="9">
        <v>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77">
        <f t="shared" si="0"/>
        <v>1</v>
      </c>
      <c r="AA19" s="10">
        <f t="shared" si="1"/>
        <v>100</v>
      </c>
      <c r="AB19" s="72" t="s">
        <v>42</v>
      </c>
    </row>
    <row r="20" spans="1:28" x14ac:dyDescent="0.25">
      <c r="A20" s="45">
        <v>11</v>
      </c>
      <c r="B20" s="48" t="s">
        <v>104</v>
      </c>
      <c r="C20" s="45">
        <v>2003</v>
      </c>
      <c r="D20" s="45" t="s">
        <v>42</v>
      </c>
      <c r="E20" s="45" t="s">
        <v>40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77">
        <f t="shared" si="0"/>
        <v>0</v>
      </c>
      <c r="AA20" s="10">
        <f t="shared" si="1"/>
        <v>0</v>
      </c>
    </row>
    <row r="21" spans="1:28" x14ac:dyDescent="0.25">
      <c r="A21" s="45">
        <v>11</v>
      </c>
      <c r="B21" s="48" t="s">
        <v>54</v>
      </c>
      <c r="C21" s="45">
        <v>2004</v>
      </c>
      <c r="D21" s="45" t="s">
        <v>42</v>
      </c>
      <c r="E21" s="45" t="s">
        <v>38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82">
        <f t="shared" si="0"/>
        <v>0</v>
      </c>
      <c r="AA21" s="10">
        <f t="shared" si="1"/>
        <v>0</v>
      </c>
    </row>
    <row r="22" spans="1:28" x14ac:dyDescent="0.25">
      <c r="A22" s="45">
        <v>11</v>
      </c>
      <c r="B22" s="49" t="s">
        <v>112</v>
      </c>
      <c r="C22" s="45">
        <v>2003</v>
      </c>
      <c r="D22" s="45" t="s">
        <v>37</v>
      </c>
      <c r="E22" s="45" t="s">
        <v>39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82">
        <f t="shared" si="0"/>
        <v>0</v>
      </c>
      <c r="AA22" s="10">
        <f t="shared" si="1"/>
        <v>0</v>
      </c>
    </row>
    <row r="23" spans="1:28" x14ac:dyDescent="0.25">
      <c r="A23" s="45">
        <v>11</v>
      </c>
      <c r="B23" s="49" t="s">
        <v>67</v>
      </c>
      <c r="C23" s="45">
        <v>2004</v>
      </c>
      <c r="D23" s="45" t="s">
        <v>37</v>
      </c>
      <c r="E23" s="45" t="s">
        <v>176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1"/>
      <c r="X23" s="11"/>
      <c r="Y23" s="11"/>
      <c r="Z23" s="12">
        <f t="shared" si="0"/>
        <v>0</v>
      </c>
      <c r="AA23" s="13">
        <f t="shared" si="1"/>
        <v>0</v>
      </c>
    </row>
    <row r="24" spans="1:28" ht="15.75" hidden="1" x14ac:dyDescent="0.25">
      <c r="A24" s="45">
        <v>11</v>
      </c>
      <c r="B24" s="9" t="s">
        <v>17</v>
      </c>
      <c r="C24" s="9"/>
      <c r="D24" s="9"/>
      <c r="E24" s="15"/>
      <c r="F24" s="9">
        <f t="shared" ref="F24:Y24" si="2">SUM(F10:F23)</f>
        <v>8</v>
      </c>
      <c r="G24" s="9">
        <f t="shared" si="2"/>
        <v>5</v>
      </c>
      <c r="H24" s="9">
        <f t="shared" si="2"/>
        <v>0</v>
      </c>
      <c r="I24" s="9">
        <f t="shared" si="2"/>
        <v>0</v>
      </c>
      <c r="J24" s="9">
        <f t="shared" si="2"/>
        <v>5</v>
      </c>
      <c r="K24" s="9">
        <f t="shared" si="2"/>
        <v>4</v>
      </c>
      <c r="L24" s="9">
        <f t="shared" si="2"/>
        <v>0</v>
      </c>
      <c r="M24" s="9">
        <f t="shared" si="2"/>
        <v>0</v>
      </c>
      <c r="N24" s="9">
        <f t="shared" si="2"/>
        <v>10</v>
      </c>
      <c r="O24" s="9">
        <f t="shared" si="2"/>
        <v>0</v>
      </c>
      <c r="P24" s="9">
        <f t="shared" si="2"/>
        <v>0</v>
      </c>
      <c r="Q24" s="9">
        <f t="shared" si="2"/>
        <v>1</v>
      </c>
      <c r="R24" s="9">
        <f t="shared" si="2"/>
        <v>9</v>
      </c>
      <c r="S24" s="9">
        <f t="shared" si="2"/>
        <v>1</v>
      </c>
      <c r="T24" s="9">
        <f t="shared" si="2"/>
        <v>0</v>
      </c>
      <c r="U24" s="9">
        <f t="shared" si="2"/>
        <v>0</v>
      </c>
      <c r="V24" s="9">
        <f t="shared" si="2"/>
        <v>6</v>
      </c>
      <c r="W24" s="9">
        <f t="shared" si="2"/>
        <v>5</v>
      </c>
      <c r="X24" s="9">
        <f t="shared" si="2"/>
        <v>0</v>
      </c>
      <c r="Y24" s="9">
        <f t="shared" si="2"/>
        <v>0</v>
      </c>
      <c r="Z24" s="8"/>
      <c r="AA24" s="9"/>
    </row>
    <row r="25" spans="1:28" hidden="1" x14ac:dyDescent="0.25">
      <c r="A25" s="45">
        <v>11</v>
      </c>
      <c r="B25" s="6" t="s">
        <v>18</v>
      </c>
      <c r="C25" s="6"/>
      <c r="D25" s="6"/>
      <c r="E25" s="6"/>
      <c r="F25" s="16">
        <f t="shared" ref="F25:Y25" si="3">IF(F24=0,0,$A$8/F24)</f>
        <v>125</v>
      </c>
      <c r="G25" s="16">
        <f t="shared" si="3"/>
        <v>200</v>
      </c>
      <c r="H25" s="16">
        <f t="shared" si="3"/>
        <v>0</v>
      </c>
      <c r="I25" s="16">
        <f t="shared" si="3"/>
        <v>0</v>
      </c>
      <c r="J25" s="16">
        <f t="shared" si="3"/>
        <v>200</v>
      </c>
      <c r="K25" s="16">
        <f t="shared" si="3"/>
        <v>250</v>
      </c>
      <c r="L25" s="16">
        <f t="shared" si="3"/>
        <v>0</v>
      </c>
      <c r="M25" s="16">
        <f t="shared" si="3"/>
        <v>0</v>
      </c>
      <c r="N25" s="16">
        <f t="shared" si="3"/>
        <v>100</v>
      </c>
      <c r="O25" s="16">
        <f t="shared" si="3"/>
        <v>0</v>
      </c>
      <c r="P25" s="16">
        <f t="shared" si="3"/>
        <v>0</v>
      </c>
      <c r="Q25" s="16">
        <f t="shared" si="3"/>
        <v>1000</v>
      </c>
      <c r="R25" s="16">
        <f t="shared" si="3"/>
        <v>111.11111111111111</v>
      </c>
      <c r="S25" s="16">
        <f t="shared" si="3"/>
        <v>1000</v>
      </c>
      <c r="T25" s="16">
        <f t="shared" si="3"/>
        <v>0</v>
      </c>
      <c r="U25" s="16">
        <f t="shared" si="3"/>
        <v>0</v>
      </c>
      <c r="V25" s="16">
        <f t="shared" si="3"/>
        <v>166.66666666666666</v>
      </c>
      <c r="W25" s="16">
        <f t="shared" si="3"/>
        <v>200</v>
      </c>
      <c r="X25" s="16">
        <f t="shared" si="3"/>
        <v>0</v>
      </c>
      <c r="Y25" s="16">
        <f t="shared" si="3"/>
        <v>0</v>
      </c>
      <c r="Z25" s="7"/>
      <c r="AA25" s="6"/>
    </row>
    <row r="27" spans="1:28" x14ac:dyDescent="0.25">
      <c r="B27" s="37" t="s">
        <v>27</v>
      </c>
      <c r="C27" s="38"/>
      <c r="D27" s="38"/>
      <c r="E27" s="6" t="s">
        <v>28</v>
      </c>
      <c r="F27" s="38"/>
      <c r="G27" s="39"/>
      <c r="H27" s="39"/>
      <c r="I27" s="40"/>
      <c r="J27" s="41"/>
      <c r="K27" s="41"/>
    </row>
    <row r="28" spans="1:28" ht="18" x14ac:dyDescent="0.25">
      <c r="B28" s="6" t="s">
        <v>29</v>
      </c>
      <c r="C28" s="6"/>
      <c r="D28" s="6"/>
      <c r="E28" s="42" t="s">
        <v>174</v>
      </c>
      <c r="F28" s="42"/>
      <c r="G28" s="75"/>
      <c r="H28" s="75"/>
      <c r="I28" s="43"/>
      <c r="J28" s="41"/>
      <c r="K28" s="41"/>
    </row>
  </sheetData>
  <sortState ref="B10:AA23">
    <sortCondition descending="1" ref="AA10:AA23"/>
  </sortState>
  <mergeCells count="7">
    <mergeCell ref="A4:AA4"/>
    <mergeCell ref="F8:Y8"/>
    <mergeCell ref="A1:AA1"/>
    <mergeCell ref="A2:AA2"/>
    <mergeCell ref="A3:AA3"/>
    <mergeCell ref="B7:C7"/>
    <mergeCell ref="B6:C6"/>
  </mergeCells>
  <pageMargins left="0.27559055118110237" right="0.23622047244094491" top="0.74803149606299213" bottom="0.74803149606299213" header="0.43307086614173229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workbookViewId="0">
      <selection activeCell="A9" sqref="A9"/>
    </sheetView>
  </sheetViews>
  <sheetFormatPr defaultRowHeight="15" x14ac:dyDescent="0.25"/>
  <cols>
    <col min="1" max="1" width="3.7109375" customWidth="1"/>
    <col min="2" max="2" width="20.7109375" customWidth="1"/>
    <col min="3" max="3" width="4.85546875" customWidth="1"/>
    <col min="4" max="4" width="4.28515625" customWidth="1"/>
    <col min="5" max="5" width="13.7109375" customWidth="1"/>
    <col min="6" max="25" width="2.7109375" customWidth="1"/>
    <col min="26" max="26" width="5.28515625" customWidth="1"/>
    <col min="27" max="27" width="7.7109375" customWidth="1"/>
  </cols>
  <sheetData>
    <row r="1" spans="1:28" x14ac:dyDescent="0.25">
      <c r="A1" s="206" t="s">
        <v>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28" x14ac:dyDescent="0.25">
      <c r="A2" s="206" t="s">
        <v>22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28" ht="30" customHeight="1" x14ac:dyDescent="0.25">
      <c r="A3" s="207" t="s">
        <v>192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</row>
    <row r="4" spans="1:28" x14ac:dyDescent="0.25">
      <c r="A4" s="206" t="s">
        <v>23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8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28" ht="15.75" x14ac:dyDescent="0.25">
      <c r="B6" s="213" t="s">
        <v>24</v>
      </c>
      <c r="C6" s="213"/>
      <c r="J6" s="18"/>
      <c r="K6" s="18"/>
      <c r="L6" s="19"/>
      <c r="M6" s="20"/>
      <c r="N6" s="21"/>
      <c r="R6" t="s">
        <v>250</v>
      </c>
      <c r="V6" s="18"/>
      <c r="W6" s="18"/>
      <c r="Y6" s="18"/>
      <c r="Z6" s="18"/>
    </row>
    <row r="7" spans="1:28" ht="15.75" x14ac:dyDescent="0.25">
      <c r="B7" s="214" t="s">
        <v>175</v>
      </c>
      <c r="C7" s="214"/>
      <c r="J7" s="22"/>
      <c r="K7" s="22"/>
      <c r="L7" s="23"/>
      <c r="M7" s="24"/>
      <c r="N7" s="21"/>
      <c r="R7" t="s">
        <v>35</v>
      </c>
      <c r="V7" s="22"/>
      <c r="W7" s="22"/>
      <c r="X7" s="23"/>
      <c r="Y7" s="24"/>
      <c r="Z7" s="21"/>
    </row>
    <row r="8" spans="1:28" x14ac:dyDescent="0.25">
      <c r="A8" s="29">
        <v>1000</v>
      </c>
      <c r="B8" s="33"/>
      <c r="C8" s="33"/>
      <c r="D8" s="33"/>
      <c r="E8" s="31"/>
      <c r="F8" s="209" t="s">
        <v>9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36"/>
      <c r="AA8" s="31"/>
      <c r="AB8" s="85" t="s">
        <v>30</v>
      </c>
    </row>
    <row r="9" spans="1:28" x14ac:dyDescent="0.25">
      <c r="A9" s="30" t="s">
        <v>99</v>
      </c>
      <c r="B9" s="34" t="s">
        <v>11</v>
      </c>
      <c r="C9" s="34" t="s">
        <v>12</v>
      </c>
      <c r="D9" s="34" t="s">
        <v>13</v>
      </c>
      <c r="E9" s="32" t="s">
        <v>19</v>
      </c>
      <c r="F9" s="27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35">
        <v>20</v>
      </c>
      <c r="Z9" s="32" t="s">
        <v>14</v>
      </c>
      <c r="AA9" s="32" t="s">
        <v>15</v>
      </c>
      <c r="AB9" s="32" t="s">
        <v>31</v>
      </c>
    </row>
    <row r="10" spans="1:28" x14ac:dyDescent="0.25">
      <c r="A10" s="165">
        <v>1</v>
      </c>
      <c r="B10" s="166" t="s">
        <v>44</v>
      </c>
      <c r="C10" s="165">
        <v>2004</v>
      </c>
      <c r="D10" s="165">
        <v>1</v>
      </c>
      <c r="E10" s="165" t="s">
        <v>39</v>
      </c>
      <c r="F10" s="167">
        <v>1</v>
      </c>
      <c r="G10" s="167">
        <v>1</v>
      </c>
      <c r="H10" s="167"/>
      <c r="I10" s="167"/>
      <c r="J10" s="167">
        <v>1</v>
      </c>
      <c r="K10" s="167">
        <v>1</v>
      </c>
      <c r="L10" s="167"/>
      <c r="M10" s="167"/>
      <c r="N10" s="167">
        <v>1</v>
      </c>
      <c r="O10" s="167"/>
      <c r="P10" s="167"/>
      <c r="Q10" s="167"/>
      <c r="R10" s="167">
        <v>1</v>
      </c>
      <c r="S10" s="167">
        <v>1</v>
      </c>
      <c r="T10" s="167">
        <v>1</v>
      </c>
      <c r="U10" s="167"/>
      <c r="V10" s="167">
        <v>1</v>
      </c>
      <c r="W10" s="167">
        <v>1</v>
      </c>
      <c r="X10" s="167"/>
      <c r="Y10" s="167"/>
      <c r="Z10" s="168">
        <f t="shared" ref="Z10:Z21" si="0">SUM(F10:Y10)</f>
        <v>10</v>
      </c>
      <c r="AA10" s="169">
        <f t="shared" ref="AA10:AA21" si="1">SUMPRODUCT(F10:Y10,$F$23:$Y$23)</f>
        <v>3517.8571428571422</v>
      </c>
      <c r="AB10" s="170">
        <v>2</v>
      </c>
    </row>
    <row r="11" spans="1:28" x14ac:dyDescent="0.25">
      <c r="A11" s="165">
        <v>2</v>
      </c>
      <c r="B11" s="166" t="s">
        <v>55</v>
      </c>
      <c r="C11" s="165">
        <v>2003</v>
      </c>
      <c r="D11" s="165">
        <v>3</v>
      </c>
      <c r="E11" s="165" t="s">
        <v>39</v>
      </c>
      <c r="F11" s="167">
        <v>1</v>
      </c>
      <c r="G11" s="167">
        <v>1</v>
      </c>
      <c r="H11" s="167"/>
      <c r="I11" s="167"/>
      <c r="J11" s="167">
        <v>1</v>
      </c>
      <c r="K11" s="167">
        <v>1</v>
      </c>
      <c r="L11" s="167"/>
      <c r="M11" s="167"/>
      <c r="N11" s="167">
        <v>1</v>
      </c>
      <c r="O11" s="167"/>
      <c r="P11" s="167"/>
      <c r="Q11" s="167"/>
      <c r="R11" s="167">
        <v>1</v>
      </c>
      <c r="S11" s="167"/>
      <c r="T11" s="167"/>
      <c r="U11" s="167"/>
      <c r="V11" s="167">
        <v>1</v>
      </c>
      <c r="W11" s="167">
        <v>1</v>
      </c>
      <c r="X11" s="167"/>
      <c r="Y11" s="167"/>
      <c r="Z11" s="168">
        <f t="shared" si="0"/>
        <v>8</v>
      </c>
      <c r="AA11" s="169">
        <f t="shared" si="1"/>
        <v>1517.8571428571429</v>
      </c>
      <c r="AB11" s="170">
        <v>2</v>
      </c>
    </row>
    <row r="12" spans="1:28" x14ac:dyDescent="0.25">
      <c r="A12" s="165">
        <v>2</v>
      </c>
      <c r="B12" s="166" t="s">
        <v>98</v>
      </c>
      <c r="C12" s="165">
        <v>2003</v>
      </c>
      <c r="D12" s="165">
        <v>2</v>
      </c>
      <c r="E12" s="165" t="s">
        <v>90</v>
      </c>
      <c r="F12" s="167">
        <v>1</v>
      </c>
      <c r="G12" s="167">
        <v>1</v>
      </c>
      <c r="H12" s="167"/>
      <c r="I12" s="167"/>
      <c r="J12" s="167">
        <v>1</v>
      </c>
      <c r="K12" s="167">
        <v>1</v>
      </c>
      <c r="L12" s="167"/>
      <c r="M12" s="167"/>
      <c r="N12" s="167">
        <v>1</v>
      </c>
      <c r="O12" s="167"/>
      <c r="P12" s="167"/>
      <c r="Q12" s="167"/>
      <c r="R12" s="167">
        <v>1</v>
      </c>
      <c r="S12" s="167"/>
      <c r="T12" s="167"/>
      <c r="U12" s="167"/>
      <c r="V12" s="167">
        <v>1</v>
      </c>
      <c r="W12" s="167">
        <v>1</v>
      </c>
      <c r="X12" s="167"/>
      <c r="Y12" s="167"/>
      <c r="Z12" s="168">
        <f t="shared" si="0"/>
        <v>8</v>
      </c>
      <c r="AA12" s="169">
        <f t="shared" si="1"/>
        <v>1517.8571428571429</v>
      </c>
      <c r="AB12" s="170">
        <v>2</v>
      </c>
    </row>
    <row r="13" spans="1:28" x14ac:dyDescent="0.25">
      <c r="A13" s="45">
        <v>4</v>
      </c>
      <c r="B13" s="49" t="s">
        <v>56</v>
      </c>
      <c r="C13" s="45">
        <v>2003</v>
      </c>
      <c r="D13" s="45">
        <v>3</v>
      </c>
      <c r="E13" s="45" t="s">
        <v>39</v>
      </c>
      <c r="F13" s="9">
        <v>1</v>
      </c>
      <c r="G13" s="9"/>
      <c r="H13" s="9"/>
      <c r="I13" s="9"/>
      <c r="J13" s="9">
        <v>1</v>
      </c>
      <c r="K13" s="9">
        <v>1</v>
      </c>
      <c r="L13" s="9"/>
      <c r="M13" s="9"/>
      <c r="N13" s="9">
        <v>1</v>
      </c>
      <c r="O13" s="9"/>
      <c r="P13" s="9"/>
      <c r="Q13" s="9"/>
      <c r="R13" s="9">
        <v>1</v>
      </c>
      <c r="S13" s="9"/>
      <c r="T13" s="9"/>
      <c r="U13" s="9"/>
      <c r="V13" s="9">
        <v>1</v>
      </c>
      <c r="W13" s="9">
        <v>1</v>
      </c>
      <c r="X13" s="9"/>
      <c r="Y13" s="9"/>
      <c r="Z13" s="71">
        <f t="shared" si="0"/>
        <v>7</v>
      </c>
      <c r="AA13" s="10">
        <f t="shared" si="1"/>
        <v>1184.5238095238094</v>
      </c>
      <c r="AB13" s="72">
        <v>3</v>
      </c>
    </row>
    <row r="14" spans="1:28" x14ac:dyDescent="0.25">
      <c r="A14" s="45">
        <v>5</v>
      </c>
      <c r="B14" s="49" t="s">
        <v>45</v>
      </c>
      <c r="C14" s="45">
        <v>2004</v>
      </c>
      <c r="D14" s="45">
        <v>3</v>
      </c>
      <c r="E14" s="45" t="s">
        <v>38</v>
      </c>
      <c r="F14" s="9">
        <v>1</v>
      </c>
      <c r="G14" s="9"/>
      <c r="H14" s="9"/>
      <c r="I14" s="9"/>
      <c r="J14" s="9">
        <v>1</v>
      </c>
      <c r="K14" s="9"/>
      <c r="L14" s="9"/>
      <c r="M14" s="9"/>
      <c r="N14" s="9">
        <v>1</v>
      </c>
      <c r="O14" s="9"/>
      <c r="P14" s="9"/>
      <c r="Q14" s="9"/>
      <c r="R14" s="9">
        <v>1</v>
      </c>
      <c r="S14" s="9"/>
      <c r="T14" s="9"/>
      <c r="U14" s="9"/>
      <c r="V14" s="9">
        <v>1</v>
      </c>
      <c r="W14" s="9">
        <v>1</v>
      </c>
      <c r="X14" s="9"/>
      <c r="Y14" s="9"/>
      <c r="Z14" s="71">
        <f t="shared" si="0"/>
        <v>6</v>
      </c>
      <c r="AA14" s="10">
        <f t="shared" si="1"/>
        <v>934.5238095238094</v>
      </c>
      <c r="AB14" s="72" t="s">
        <v>46</v>
      </c>
    </row>
    <row r="15" spans="1:28" x14ac:dyDescent="0.25">
      <c r="A15" s="45">
        <v>5</v>
      </c>
      <c r="B15" s="49" t="s">
        <v>118</v>
      </c>
      <c r="C15" s="45">
        <v>2004</v>
      </c>
      <c r="D15" s="45">
        <v>3</v>
      </c>
      <c r="E15" s="45" t="s">
        <v>38</v>
      </c>
      <c r="F15" s="11">
        <v>1</v>
      </c>
      <c r="G15" s="11"/>
      <c r="H15" s="11"/>
      <c r="I15" s="11"/>
      <c r="J15" s="11">
        <v>1</v>
      </c>
      <c r="K15" s="9"/>
      <c r="L15" s="9"/>
      <c r="M15" s="9"/>
      <c r="N15" s="9">
        <v>1</v>
      </c>
      <c r="O15" s="9"/>
      <c r="P15" s="9"/>
      <c r="Q15" s="9"/>
      <c r="R15" s="9">
        <v>1</v>
      </c>
      <c r="S15" s="9"/>
      <c r="T15" s="9"/>
      <c r="U15" s="9"/>
      <c r="V15" s="9">
        <v>1</v>
      </c>
      <c r="W15" s="9">
        <v>1</v>
      </c>
      <c r="X15" s="9"/>
      <c r="Y15" s="9"/>
      <c r="Z15" s="71">
        <f t="shared" si="0"/>
        <v>6</v>
      </c>
      <c r="AA15" s="10">
        <f t="shared" si="1"/>
        <v>934.5238095238094</v>
      </c>
      <c r="AB15" s="72" t="s">
        <v>46</v>
      </c>
    </row>
    <row r="16" spans="1:28" x14ac:dyDescent="0.25">
      <c r="A16" s="45">
        <v>7</v>
      </c>
      <c r="B16" s="49" t="s">
        <v>87</v>
      </c>
      <c r="C16" s="45">
        <v>2004</v>
      </c>
      <c r="D16" s="45" t="s">
        <v>42</v>
      </c>
      <c r="E16" s="45" t="s">
        <v>39</v>
      </c>
      <c r="F16" s="9"/>
      <c r="G16" s="9"/>
      <c r="H16" s="9"/>
      <c r="I16" s="9"/>
      <c r="J16" s="9"/>
      <c r="K16" s="9"/>
      <c r="L16" s="9"/>
      <c r="M16" s="9"/>
      <c r="N16" s="11">
        <v>1</v>
      </c>
      <c r="O16" s="11"/>
      <c r="P16" s="11"/>
      <c r="Q16" s="11"/>
      <c r="R16" s="11">
        <v>1</v>
      </c>
      <c r="S16" s="11"/>
      <c r="T16" s="11"/>
      <c r="U16" s="11"/>
      <c r="V16" s="11"/>
      <c r="W16" s="11"/>
      <c r="X16" s="11"/>
      <c r="Y16" s="11"/>
      <c r="Z16" s="71">
        <f t="shared" si="0"/>
        <v>2</v>
      </c>
      <c r="AA16" s="10">
        <f t="shared" si="1"/>
        <v>267.85714285714289</v>
      </c>
      <c r="AB16" s="72" t="s">
        <v>51</v>
      </c>
    </row>
    <row r="17" spans="1:28" x14ac:dyDescent="0.25">
      <c r="A17" s="45">
        <v>8</v>
      </c>
      <c r="B17" s="49" t="s">
        <v>169</v>
      </c>
      <c r="C17" s="45">
        <v>2004</v>
      </c>
      <c r="D17" s="45" t="s">
        <v>37</v>
      </c>
      <c r="E17" s="45" t="s">
        <v>38</v>
      </c>
      <c r="F17" s="9"/>
      <c r="G17" s="9"/>
      <c r="H17" s="9"/>
      <c r="I17" s="9"/>
      <c r="J17" s="9"/>
      <c r="K17" s="9"/>
      <c r="L17" s="9"/>
      <c r="M17" s="9"/>
      <c r="N17" s="9">
        <v>1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71">
        <f t="shared" si="0"/>
        <v>1</v>
      </c>
      <c r="AA17" s="10">
        <f t="shared" si="1"/>
        <v>125</v>
      </c>
      <c r="AB17" s="72" t="s">
        <v>42</v>
      </c>
    </row>
    <row r="18" spans="1:28" x14ac:dyDescent="0.25">
      <c r="A18" s="45">
        <v>9</v>
      </c>
      <c r="B18" s="49" t="s">
        <v>95</v>
      </c>
      <c r="C18" s="45">
        <v>2004</v>
      </c>
      <c r="D18" s="45" t="s">
        <v>51</v>
      </c>
      <c r="E18" s="45" t="s">
        <v>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71">
        <f t="shared" si="0"/>
        <v>0</v>
      </c>
      <c r="AA18" s="10">
        <f t="shared" si="1"/>
        <v>0</v>
      </c>
      <c r="AB18" s="62"/>
    </row>
    <row r="19" spans="1:28" x14ac:dyDescent="0.25">
      <c r="A19" s="45">
        <v>9</v>
      </c>
      <c r="B19" s="49" t="s">
        <v>111</v>
      </c>
      <c r="C19" s="45">
        <v>2004</v>
      </c>
      <c r="D19" s="45" t="s">
        <v>51</v>
      </c>
      <c r="E19" s="45" t="s">
        <v>39</v>
      </c>
      <c r="F19" s="11"/>
      <c r="G19" s="11"/>
      <c r="H19" s="11"/>
      <c r="I19" s="11"/>
      <c r="J19" s="11"/>
      <c r="K19" s="11"/>
      <c r="L19" s="11"/>
      <c r="M19" s="1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77">
        <f t="shared" si="0"/>
        <v>0</v>
      </c>
      <c r="AA19" s="10">
        <f t="shared" si="1"/>
        <v>0</v>
      </c>
      <c r="AB19" s="62"/>
    </row>
    <row r="20" spans="1:28" x14ac:dyDescent="0.25">
      <c r="A20" s="45">
        <v>9</v>
      </c>
      <c r="B20" s="49" t="s">
        <v>88</v>
      </c>
      <c r="C20" s="45">
        <v>2004</v>
      </c>
      <c r="D20" s="45" t="s">
        <v>37</v>
      </c>
      <c r="E20" s="45" t="s">
        <v>39</v>
      </c>
      <c r="F20" s="11"/>
      <c r="G20" s="11"/>
      <c r="H20" s="11"/>
      <c r="I20" s="11"/>
      <c r="J20" s="1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71">
        <f t="shared" si="0"/>
        <v>0</v>
      </c>
      <c r="AA20" s="10">
        <f t="shared" si="1"/>
        <v>0</v>
      </c>
      <c r="AB20" s="62"/>
    </row>
    <row r="21" spans="1:28" x14ac:dyDescent="0.25">
      <c r="A21" s="45">
        <v>9</v>
      </c>
      <c r="B21" s="49" t="s">
        <v>131</v>
      </c>
      <c r="C21" s="45">
        <v>2004</v>
      </c>
      <c r="D21" s="45" t="s">
        <v>42</v>
      </c>
      <c r="E21" s="45" t="s">
        <v>90</v>
      </c>
      <c r="F21" s="11"/>
      <c r="G21" s="11"/>
      <c r="H21" s="11"/>
      <c r="I21" s="11"/>
      <c r="J21" s="11"/>
      <c r="K21" s="11"/>
      <c r="L21" s="11"/>
      <c r="M21" s="11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82">
        <f t="shared" si="0"/>
        <v>0</v>
      </c>
      <c r="AA21" s="10">
        <f t="shared" si="1"/>
        <v>0</v>
      </c>
      <c r="AB21" s="62"/>
    </row>
    <row r="22" spans="1:28" ht="15.75" hidden="1" x14ac:dyDescent="0.25">
      <c r="A22" s="15"/>
      <c r="B22" s="9" t="s">
        <v>17</v>
      </c>
      <c r="C22" s="9"/>
      <c r="D22" s="9"/>
      <c r="E22" s="15"/>
      <c r="F22" s="9">
        <f>SUM(F10:F21)</f>
        <v>6</v>
      </c>
      <c r="G22" s="9">
        <f>SUM(G10:G20)</f>
        <v>3</v>
      </c>
      <c r="H22" s="9">
        <f>SUM(H10:H20)</f>
        <v>0</v>
      </c>
      <c r="I22" s="9">
        <f>SUM(I10:I20)</f>
        <v>0</v>
      </c>
      <c r="J22" s="9">
        <f>SUM(J10:J20)</f>
        <v>6</v>
      </c>
      <c r="K22" s="9">
        <f t="shared" ref="K22:Y22" si="2">SUM(K10:K21)</f>
        <v>4</v>
      </c>
      <c r="L22" s="9">
        <f t="shared" si="2"/>
        <v>0</v>
      </c>
      <c r="M22" s="9">
        <f t="shared" si="2"/>
        <v>0</v>
      </c>
      <c r="N22" s="9">
        <f t="shared" si="2"/>
        <v>8</v>
      </c>
      <c r="O22" s="9">
        <f t="shared" si="2"/>
        <v>0</v>
      </c>
      <c r="P22" s="9">
        <f t="shared" si="2"/>
        <v>0</v>
      </c>
      <c r="Q22" s="9">
        <f t="shared" si="2"/>
        <v>0</v>
      </c>
      <c r="R22" s="9">
        <f t="shared" si="2"/>
        <v>7</v>
      </c>
      <c r="S22" s="9">
        <f t="shared" si="2"/>
        <v>1</v>
      </c>
      <c r="T22" s="9">
        <f t="shared" si="2"/>
        <v>1</v>
      </c>
      <c r="U22" s="9">
        <f t="shared" si="2"/>
        <v>0</v>
      </c>
      <c r="V22" s="9">
        <f t="shared" si="2"/>
        <v>6</v>
      </c>
      <c r="W22" s="9">
        <f t="shared" si="2"/>
        <v>6</v>
      </c>
      <c r="X22" s="9">
        <f t="shared" si="2"/>
        <v>0</v>
      </c>
      <c r="Y22" s="9">
        <f t="shared" si="2"/>
        <v>0</v>
      </c>
      <c r="Z22" s="8"/>
      <c r="AA22" s="9"/>
    </row>
    <row r="23" spans="1:28" hidden="1" x14ac:dyDescent="0.25">
      <c r="A23" s="6"/>
      <c r="B23" s="6" t="s">
        <v>18</v>
      </c>
      <c r="C23" s="6"/>
      <c r="D23" s="6"/>
      <c r="E23" s="6"/>
      <c r="F23" s="16">
        <f t="shared" ref="F23:Y23" si="3">IF(F22=0,0,$A$8/F22)</f>
        <v>166.66666666666666</v>
      </c>
      <c r="G23" s="16">
        <f t="shared" si="3"/>
        <v>333.33333333333331</v>
      </c>
      <c r="H23" s="16">
        <f t="shared" si="3"/>
        <v>0</v>
      </c>
      <c r="I23" s="16">
        <f t="shared" si="3"/>
        <v>0</v>
      </c>
      <c r="J23" s="16">
        <f t="shared" si="3"/>
        <v>166.66666666666666</v>
      </c>
      <c r="K23" s="16">
        <f t="shared" si="3"/>
        <v>250</v>
      </c>
      <c r="L23" s="16">
        <f t="shared" si="3"/>
        <v>0</v>
      </c>
      <c r="M23" s="16">
        <f t="shared" si="3"/>
        <v>0</v>
      </c>
      <c r="N23" s="16">
        <f t="shared" si="3"/>
        <v>125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142.85714285714286</v>
      </c>
      <c r="S23" s="16">
        <f t="shared" si="3"/>
        <v>1000</v>
      </c>
      <c r="T23" s="16">
        <f t="shared" si="3"/>
        <v>1000</v>
      </c>
      <c r="U23" s="16">
        <f t="shared" si="3"/>
        <v>0</v>
      </c>
      <c r="V23" s="16">
        <f t="shared" si="3"/>
        <v>166.66666666666666</v>
      </c>
      <c r="W23" s="16">
        <f t="shared" si="3"/>
        <v>166.66666666666666</v>
      </c>
      <c r="X23" s="16">
        <f t="shared" si="3"/>
        <v>0</v>
      </c>
      <c r="Y23" s="16">
        <f t="shared" si="3"/>
        <v>0</v>
      </c>
      <c r="Z23" s="7"/>
      <c r="AA23" s="6"/>
    </row>
    <row r="25" spans="1:28" x14ac:dyDescent="0.25">
      <c r="B25" s="37" t="s">
        <v>27</v>
      </c>
      <c r="C25" s="38"/>
      <c r="D25" s="38"/>
      <c r="E25" s="6" t="s">
        <v>28</v>
      </c>
      <c r="F25" s="38"/>
      <c r="G25" s="39"/>
      <c r="H25" s="39"/>
      <c r="I25" s="40"/>
      <c r="J25" s="41"/>
      <c r="K25" s="41"/>
    </row>
    <row r="26" spans="1:28" ht="18" x14ac:dyDescent="0.25">
      <c r="B26" s="6" t="s">
        <v>29</v>
      </c>
      <c r="C26" s="6"/>
      <c r="D26" s="6"/>
      <c r="E26" s="42" t="s">
        <v>174</v>
      </c>
      <c r="F26" s="42"/>
      <c r="G26" s="75"/>
      <c r="H26" s="75"/>
      <c r="I26" s="43"/>
      <c r="J26" s="41"/>
      <c r="K26" s="41"/>
    </row>
  </sheetData>
  <sortState ref="A10:AA21">
    <sortCondition descending="1" ref="AA10:AA21"/>
  </sortState>
  <mergeCells count="7">
    <mergeCell ref="F8:Y8"/>
    <mergeCell ref="A1:AA1"/>
    <mergeCell ref="A2:AA2"/>
    <mergeCell ref="A3:AA3"/>
    <mergeCell ref="A4:AA4"/>
    <mergeCell ref="B7:C7"/>
    <mergeCell ref="B6:C6"/>
  </mergeCells>
  <pageMargins left="0.15748031496062992" right="0.19685039370078741" top="0.74803149606299213" bottom="0.74803149606299213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"/>
  <sheetViews>
    <sheetView workbookViewId="0">
      <selection activeCell="A9" sqref="A9"/>
    </sheetView>
  </sheetViews>
  <sheetFormatPr defaultRowHeight="15" x14ac:dyDescent="0.25"/>
  <cols>
    <col min="1" max="1" width="5.42578125" customWidth="1"/>
    <col min="2" max="2" width="19.85546875" customWidth="1"/>
    <col min="3" max="3" width="5" bestFit="1" customWidth="1"/>
    <col min="4" max="4" width="4.28515625" customWidth="1"/>
    <col min="5" max="5" width="16" customWidth="1"/>
    <col min="6" max="25" width="2.7109375" customWidth="1"/>
    <col min="26" max="26" width="5.28515625" customWidth="1"/>
    <col min="27" max="27" width="7.5703125" customWidth="1"/>
    <col min="28" max="28" width="3.7109375" customWidth="1"/>
    <col min="29" max="29" width="4" customWidth="1"/>
    <col min="30" max="30" width="4.140625" customWidth="1"/>
    <col min="31" max="31" width="4" customWidth="1"/>
    <col min="32" max="32" width="5.140625" customWidth="1"/>
  </cols>
  <sheetData>
    <row r="1" spans="1:32" x14ac:dyDescent="0.25">
      <c r="A1" s="218" t="s">
        <v>167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5"/>
      <c r="AC1" s="25"/>
      <c r="AD1" s="25"/>
      <c r="AE1" s="25"/>
    </row>
    <row r="2" spans="1:32" x14ac:dyDescent="0.25">
      <c r="A2" s="218" t="s">
        <v>168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5"/>
      <c r="AC2" s="25"/>
      <c r="AD2" s="25"/>
      <c r="AE2" s="25"/>
    </row>
    <row r="3" spans="1:32" x14ac:dyDescent="0.2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6"/>
      <c r="AC3" s="26"/>
      <c r="AD3" s="26"/>
      <c r="AE3" s="26"/>
    </row>
    <row r="4" spans="1:32" x14ac:dyDescent="0.25">
      <c r="A4" s="219" t="s">
        <v>171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6"/>
      <c r="AC4" s="26"/>
      <c r="AD4" s="26"/>
      <c r="AE4" s="26"/>
    </row>
    <row r="5" spans="1:32" x14ac:dyDescent="0.2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5"/>
      <c r="AC5" s="25"/>
      <c r="AD5" s="25"/>
      <c r="AE5" s="25"/>
    </row>
    <row r="6" spans="1:32" ht="15.75" x14ac:dyDescent="0.25">
      <c r="A6" s="119"/>
      <c r="B6" s="119" t="s">
        <v>24</v>
      </c>
      <c r="C6" s="119"/>
      <c r="D6" s="119"/>
      <c r="E6" s="119"/>
      <c r="F6" s="119"/>
      <c r="G6" s="119"/>
      <c r="H6" s="119"/>
      <c r="I6" s="119"/>
      <c r="J6" s="120"/>
      <c r="K6" s="120"/>
      <c r="L6" s="121"/>
      <c r="M6" s="122"/>
      <c r="N6" s="123"/>
      <c r="O6" s="119"/>
      <c r="P6" s="119"/>
      <c r="Q6" s="119"/>
      <c r="R6" s="218" t="s">
        <v>172</v>
      </c>
      <c r="S6" s="218"/>
      <c r="T6" s="218"/>
      <c r="U6" s="218"/>
      <c r="V6" s="218"/>
      <c r="W6" s="218"/>
      <c r="X6" s="218"/>
      <c r="Y6" s="18"/>
      <c r="Z6" s="18"/>
    </row>
    <row r="7" spans="1:32" ht="15.75" x14ac:dyDescent="0.25">
      <c r="A7" s="119"/>
      <c r="B7" s="124" t="s">
        <v>173</v>
      </c>
      <c r="C7" s="124"/>
      <c r="D7" s="124"/>
      <c r="E7" s="119"/>
      <c r="F7" s="119"/>
      <c r="G7" s="119"/>
      <c r="H7" s="119"/>
      <c r="I7" s="119"/>
      <c r="J7" s="125"/>
      <c r="K7" s="125"/>
      <c r="L7" s="126"/>
      <c r="M7" s="127"/>
      <c r="N7" s="123"/>
      <c r="O7" s="119"/>
      <c r="P7" s="119"/>
      <c r="Q7" s="119"/>
      <c r="R7" s="119" t="s">
        <v>100</v>
      </c>
      <c r="S7" s="119"/>
      <c r="T7" s="119"/>
      <c r="U7" s="119"/>
      <c r="V7" s="120"/>
      <c r="W7" s="120"/>
      <c r="X7" s="119"/>
      <c r="Y7" s="24"/>
      <c r="Z7" s="21"/>
    </row>
    <row r="8" spans="1:32" x14ac:dyDescent="0.25">
      <c r="A8" s="29">
        <v>1000</v>
      </c>
      <c r="B8" s="33"/>
      <c r="C8" s="33"/>
      <c r="D8" s="33"/>
      <c r="E8" s="31"/>
      <c r="F8" s="209" t="s">
        <v>9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36"/>
      <c r="AA8" s="31"/>
      <c r="AB8" s="209" t="s">
        <v>10</v>
      </c>
      <c r="AC8" s="210"/>
      <c r="AD8" s="210"/>
      <c r="AE8" s="210"/>
      <c r="AF8" s="44" t="s">
        <v>30</v>
      </c>
    </row>
    <row r="9" spans="1:32" x14ac:dyDescent="0.25">
      <c r="A9" s="30" t="s">
        <v>99</v>
      </c>
      <c r="B9" s="34" t="s">
        <v>11</v>
      </c>
      <c r="C9" s="34" t="s">
        <v>12</v>
      </c>
      <c r="D9" s="34" t="s">
        <v>13</v>
      </c>
      <c r="E9" s="32" t="s">
        <v>186</v>
      </c>
      <c r="F9" s="27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>
        <v>7</v>
      </c>
      <c r="M9" s="9">
        <v>8</v>
      </c>
      <c r="N9" s="9">
        <v>9</v>
      </c>
      <c r="O9" s="9">
        <v>10</v>
      </c>
      <c r="P9" s="9">
        <v>11</v>
      </c>
      <c r="Q9" s="9">
        <v>12</v>
      </c>
      <c r="R9" s="9">
        <v>13</v>
      </c>
      <c r="S9" s="9">
        <v>14</v>
      </c>
      <c r="T9" s="9">
        <v>15</v>
      </c>
      <c r="U9" s="9">
        <v>16</v>
      </c>
      <c r="V9" s="9">
        <v>17</v>
      </c>
      <c r="W9" s="9">
        <v>18</v>
      </c>
      <c r="X9" s="9">
        <v>19</v>
      </c>
      <c r="Y9" s="35">
        <v>20</v>
      </c>
      <c r="Z9" s="32" t="s">
        <v>14</v>
      </c>
      <c r="AA9" s="32" t="s">
        <v>15</v>
      </c>
      <c r="AB9" s="76" t="s">
        <v>16</v>
      </c>
      <c r="AC9" s="77" t="s">
        <v>20</v>
      </c>
      <c r="AD9" s="77" t="s">
        <v>25</v>
      </c>
      <c r="AE9" s="77" t="s">
        <v>21</v>
      </c>
      <c r="AF9" s="32" t="s">
        <v>31</v>
      </c>
    </row>
    <row r="10" spans="1:32" x14ac:dyDescent="0.25">
      <c r="A10" s="165">
        <v>1</v>
      </c>
      <c r="B10" s="166" t="s">
        <v>143</v>
      </c>
      <c r="C10" s="186">
        <v>2000</v>
      </c>
      <c r="D10" s="186" t="s">
        <v>137</v>
      </c>
      <c r="E10" s="186" t="s">
        <v>138</v>
      </c>
      <c r="F10" s="167">
        <v>1</v>
      </c>
      <c r="G10" s="167">
        <v>1</v>
      </c>
      <c r="H10" s="167">
        <v>1</v>
      </c>
      <c r="I10" s="167"/>
      <c r="J10" s="167">
        <v>1</v>
      </c>
      <c r="K10" s="167">
        <v>1</v>
      </c>
      <c r="L10" s="167">
        <v>1</v>
      </c>
      <c r="M10" s="167"/>
      <c r="N10" s="167">
        <v>1</v>
      </c>
      <c r="O10" s="167"/>
      <c r="P10" s="167"/>
      <c r="Q10" s="167"/>
      <c r="R10" s="167">
        <v>1</v>
      </c>
      <c r="S10" s="167">
        <v>1</v>
      </c>
      <c r="T10" s="167">
        <v>1</v>
      </c>
      <c r="U10" s="167"/>
      <c r="V10" s="167">
        <v>1</v>
      </c>
      <c r="W10" s="167">
        <v>1</v>
      </c>
      <c r="X10" s="167">
        <v>1</v>
      </c>
      <c r="Y10" s="167"/>
      <c r="Z10" s="168">
        <f t="shared" ref="Z10:Z16" si="0">SUM(F10:Y10)</f>
        <v>13</v>
      </c>
      <c r="AA10" s="169">
        <f t="shared" ref="AA10:AA16" si="1">SUMPRODUCT(F10:Y10,$F$35:$Y$35)</f>
        <v>1611.9750132908027</v>
      </c>
      <c r="AB10" s="197">
        <v>3</v>
      </c>
      <c r="AC10" s="197">
        <v>9</v>
      </c>
      <c r="AD10" s="198">
        <v>4</v>
      </c>
      <c r="AE10" s="198">
        <v>8</v>
      </c>
      <c r="AF10" s="170">
        <v>1</v>
      </c>
    </row>
    <row r="11" spans="1:32" x14ac:dyDescent="0.25">
      <c r="A11" s="165">
        <v>2</v>
      </c>
      <c r="B11" s="166" t="s">
        <v>144</v>
      </c>
      <c r="C11" s="186">
        <v>2000</v>
      </c>
      <c r="D11" s="186" t="s">
        <v>137</v>
      </c>
      <c r="E11" s="186" t="s">
        <v>138</v>
      </c>
      <c r="F11" s="167">
        <v>1</v>
      </c>
      <c r="G11" s="167">
        <v>1</v>
      </c>
      <c r="H11" s="167">
        <v>1</v>
      </c>
      <c r="I11" s="167"/>
      <c r="J11" s="167">
        <v>1</v>
      </c>
      <c r="K11" s="167">
        <v>1</v>
      </c>
      <c r="L11" s="167">
        <v>1</v>
      </c>
      <c r="M11" s="167"/>
      <c r="N11" s="167">
        <v>1</v>
      </c>
      <c r="O11" s="167"/>
      <c r="P11" s="167"/>
      <c r="Q11" s="167"/>
      <c r="R11" s="167">
        <v>1</v>
      </c>
      <c r="S11" s="167">
        <v>1</v>
      </c>
      <c r="T11" s="167">
        <v>1</v>
      </c>
      <c r="U11" s="167">
        <v>1</v>
      </c>
      <c r="V11" s="167">
        <v>1</v>
      </c>
      <c r="W11" s="167">
        <v>1</v>
      </c>
      <c r="X11" s="167">
        <v>1</v>
      </c>
      <c r="Y11" s="167">
        <v>1</v>
      </c>
      <c r="Z11" s="168">
        <f t="shared" si="0"/>
        <v>15</v>
      </c>
      <c r="AA11" s="169">
        <f t="shared" si="1"/>
        <v>3611.9750132908025</v>
      </c>
      <c r="AB11" s="199">
        <v>2</v>
      </c>
      <c r="AC11" s="199">
        <v>3</v>
      </c>
      <c r="AD11" s="198">
        <v>3</v>
      </c>
      <c r="AE11" s="198">
        <v>3</v>
      </c>
      <c r="AF11" s="170">
        <v>1</v>
      </c>
    </row>
    <row r="12" spans="1:32" x14ac:dyDescent="0.25">
      <c r="A12" s="165">
        <v>3</v>
      </c>
      <c r="B12" s="166" t="s">
        <v>145</v>
      </c>
      <c r="C12" s="186">
        <v>2000</v>
      </c>
      <c r="D12" s="186">
        <v>1</v>
      </c>
      <c r="E12" s="186" t="s">
        <v>138</v>
      </c>
      <c r="F12" s="167">
        <v>1</v>
      </c>
      <c r="G12" s="167">
        <v>1</v>
      </c>
      <c r="H12" s="167">
        <v>1</v>
      </c>
      <c r="I12" s="167"/>
      <c r="J12" s="167">
        <v>1</v>
      </c>
      <c r="K12" s="167">
        <v>1</v>
      </c>
      <c r="L12" s="167"/>
      <c r="M12" s="167"/>
      <c r="N12" s="167">
        <v>1</v>
      </c>
      <c r="O12" s="167"/>
      <c r="P12" s="167"/>
      <c r="Q12" s="167"/>
      <c r="R12" s="167">
        <v>1</v>
      </c>
      <c r="S12" s="167">
        <v>1</v>
      </c>
      <c r="T12" s="167">
        <v>1</v>
      </c>
      <c r="U12" s="167"/>
      <c r="V12" s="167">
        <v>1</v>
      </c>
      <c r="W12" s="167">
        <v>1</v>
      </c>
      <c r="X12" s="167"/>
      <c r="Y12" s="167"/>
      <c r="Z12" s="168">
        <f t="shared" si="0"/>
        <v>11</v>
      </c>
      <c r="AA12" s="169">
        <f t="shared" si="1"/>
        <v>778.64167995746948</v>
      </c>
      <c r="AB12" s="197">
        <v>1</v>
      </c>
      <c r="AC12" s="197">
        <v>1</v>
      </c>
      <c r="AD12" s="198">
        <v>1</v>
      </c>
      <c r="AE12" s="198">
        <v>1</v>
      </c>
      <c r="AF12" s="170">
        <v>1</v>
      </c>
    </row>
    <row r="13" spans="1:32" x14ac:dyDescent="0.25">
      <c r="A13" s="45">
        <v>4</v>
      </c>
      <c r="B13" s="49" t="s">
        <v>222</v>
      </c>
      <c r="C13" s="93">
        <v>1975</v>
      </c>
      <c r="D13" s="93">
        <v>1</v>
      </c>
      <c r="E13" s="93" t="s">
        <v>109</v>
      </c>
      <c r="F13" s="9">
        <v>1</v>
      </c>
      <c r="G13" s="9">
        <v>1</v>
      </c>
      <c r="H13" s="9">
        <v>1</v>
      </c>
      <c r="I13" s="9"/>
      <c r="J13" s="9">
        <v>1</v>
      </c>
      <c r="K13" s="9">
        <v>1</v>
      </c>
      <c r="L13" s="9"/>
      <c r="M13" s="9"/>
      <c r="N13" s="9">
        <v>1</v>
      </c>
      <c r="O13" s="9"/>
      <c r="P13" s="9"/>
      <c r="Q13" s="9"/>
      <c r="R13" s="9">
        <v>1</v>
      </c>
      <c r="S13" s="9">
        <v>1</v>
      </c>
      <c r="T13" s="9"/>
      <c r="U13" s="9"/>
      <c r="V13" s="9">
        <v>1</v>
      </c>
      <c r="W13" s="9">
        <v>1</v>
      </c>
      <c r="X13" s="9"/>
      <c r="Y13" s="9"/>
      <c r="Z13" s="156">
        <f t="shared" si="0"/>
        <v>10</v>
      </c>
      <c r="AA13" s="10">
        <f t="shared" si="1"/>
        <v>653.64167995746948</v>
      </c>
      <c r="AB13" s="181">
        <v>0</v>
      </c>
      <c r="AC13" s="181">
        <v>0</v>
      </c>
      <c r="AD13" s="182">
        <v>2</v>
      </c>
      <c r="AE13" s="182">
        <v>2</v>
      </c>
      <c r="AF13" s="72">
        <v>1</v>
      </c>
    </row>
    <row r="14" spans="1:32" x14ac:dyDescent="0.25">
      <c r="A14" s="114">
        <v>5</v>
      </c>
      <c r="B14" s="175" t="s">
        <v>50</v>
      </c>
      <c r="C14" s="138">
        <v>2004</v>
      </c>
      <c r="D14" s="138">
        <v>2</v>
      </c>
      <c r="E14" s="138" t="s">
        <v>127</v>
      </c>
      <c r="F14" s="31">
        <v>1</v>
      </c>
      <c r="G14" s="31">
        <v>1</v>
      </c>
      <c r="H14" s="31"/>
      <c r="I14" s="31"/>
      <c r="J14" s="31">
        <v>1</v>
      </c>
      <c r="K14" s="176">
        <v>1</v>
      </c>
      <c r="L14" s="176"/>
      <c r="M14" s="176"/>
      <c r="N14" s="176">
        <v>1</v>
      </c>
      <c r="O14" s="176"/>
      <c r="P14" s="176"/>
      <c r="Q14" s="176">
        <v>1</v>
      </c>
      <c r="R14" s="176">
        <v>1</v>
      </c>
      <c r="S14" s="176"/>
      <c r="T14" s="176"/>
      <c r="U14" s="176"/>
      <c r="V14" s="176">
        <v>1</v>
      </c>
      <c r="W14" s="176">
        <v>1</v>
      </c>
      <c r="X14" s="176"/>
      <c r="Y14" s="176"/>
      <c r="Z14" s="36">
        <f t="shared" si="0"/>
        <v>9</v>
      </c>
      <c r="AA14" s="177">
        <f t="shared" si="1"/>
        <v>1370.3083466241362</v>
      </c>
      <c r="AB14" s="183">
        <v>0</v>
      </c>
      <c r="AC14" s="183">
        <v>0</v>
      </c>
      <c r="AD14" s="182">
        <v>2</v>
      </c>
      <c r="AE14" s="182">
        <v>5</v>
      </c>
      <c r="AF14" s="72">
        <v>1</v>
      </c>
    </row>
    <row r="15" spans="1:32" x14ac:dyDescent="0.25">
      <c r="A15" s="45">
        <v>6</v>
      </c>
      <c r="B15" s="49" t="s">
        <v>108</v>
      </c>
      <c r="C15" s="93">
        <v>2003</v>
      </c>
      <c r="D15" s="93">
        <v>1</v>
      </c>
      <c r="E15" s="93" t="s">
        <v>109</v>
      </c>
      <c r="F15" s="11">
        <v>1</v>
      </c>
      <c r="G15" s="11">
        <v>1</v>
      </c>
      <c r="H15" s="11"/>
      <c r="I15" s="11"/>
      <c r="J15" s="11"/>
      <c r="K15" s="11">
        <v>1</v>
      </c>
      <c r="L15" s="11"/>
      <c r="M15" s="11"/>
      <c r="N15" s="11">
        <v>1</v>
      </c>
      <c r="O15" s="11"/>
      <c r="P15" s="11"/>
      <c r="Q15" s="11"/>
      <c r="R15" s="11">
        <v>1</v>
      </c>
      <c r="S15" s="11">
        <v>1</v>
      </c>
      <c r="T15" s="11">
        <v>1</v>
      </c>
      <c r="U15" s="11"/>
      <c r="V15" s="11">
        <v>1</v>
      </c>
      <c r="W15" s="11">
        <v>1</v>
      </c>
      <c r="X15" s="11">
        <v>1</v>
      </c>
      <c r="Y15" s="11"/>
      <c r="Z15" s="12">
        <f t="shared" si="0"/>
        <v>10</v>
      </c>
      <c r="AA15" s="13">
        <f t="shared" si="1"/>
        <v>859.34343434343418</v>
      </c>
      <c r="AB15" s="181">
        <v>0</v>
      </c>
      <c r="AC15" s="181">
        <v>0</v>
      </c>
      <c r="AD15" s="182">
        <v>1</v>
      </c>
      <c r="AE15" s="182">
        <v>1</v>
      </c>
      <c r="AF15" s="72">
        <v>1</v>
      </c>
    </row>
    <row r="16" spans="1:32" x14ac:dyDescent="0.25">
      <c r="A16" s="45">
        <v>7</v>
      </c>
      <c r="B16" s="49" t="s">
        <v>223</v>
      </c>
      <c r="C16" s="93">
        <v>1983</v>
      </c>
      <c r="D16" s="93" t="s">
        <v>37</v>
      </c>
      <c r="E16" s="93" t="s">
        <v>127</v>
      </c>
      <c r="F16" s="9">
        <v>1</v>
      </c>
      <c r="G16" s="9">
        <v>1</v>
      </c>
      <c r="H16" s="9">
        <v>1</v>
      </c>
      <c r="I16" s="9"/>
      <c r="J16" s="9">
        <v>1</v>
      </c>
      <c r="K16" s="9">
        <v>1</v>
      </c>
      <c r="L16" s="9"/>
      <c r="M16" s="9"/>
      <c r="N16" s="9">
        <v>1</v>
      </c>
      <c r="O16" s="9"/>
      <c r="P16" s="9"/>
      <c r="Q16" s="9"/>
      <c r="R16" s="9">
        <v>1</v>
      </c>
      <c r="S16" s="9">
        <v>1</v>
      </c>
      <c r="T16" s="9"/>
      <c r="U16" s="9"/>
      <c r="V16" s="9">
        <v>1</v>
      </c>
      <c r="W16" s="9">
        <v>1</v>
      </c>
      <c r="X16" s="9"/>
      <c r="Y16" s="9"/>
      <c r="Z16" s="156">
        <f t="shared" si="0"/>
        <v>10</v>
      </c>
      <c r="AA16" s="10">
        <f t="shared" si="1"/>
        <v>653.64167995746948</v>
      </c>
      <c r="AB16" s="215" t="s">
        <v>230</v>
      </c>
      <c r="AC16" s="216"/>
      <c r="AD16" s="216"/>
      <c r="AE16" s="217"/>
      <c r="AF16" s="72">
        <v>1</v>
      </c>
    </row>
    <row r="17" spans="1:42" x14ac:dyDescent="0.25">
      <c r="A17" s="47">
        <v>8</v>
      </c>
      <c r="B17" s="160" t="s">
        <v>153</v>
      </c>
      <c r="C17" s="92">
        <v>1993</v>
      </c>
      <c r="D17" s="92" t="s">
        <v>37</v>
      </c>
      <c r="E17" s="92" t="s">
        <v>148</v>
      </c>
      <c r="F17" s="115">
        <v>1</v>
      </c>
      <c r="G17" s="115">
        <v>1</v>
      </c>
      <c r="H17" s="115"/>
      <c r="I17" s="115"/>
      <c r="J17" s="115">
        <v>1</v>
      </c>
      <c r="K17" s="115">
        <v>1</v>
      </c>
      <c r="L17" s="115"/>
      <c r="M17" s="115"/>
      <c r="N17" s="115">
        <v>1</v>
      </c>
      <c r="O17" s="115"/>
      <c r="P17" s="115"/>
      <c r="Q17" s="115"/>
      <c r="R17" s="115">
        <v>1</v>
      </c>
      <c r="S17" s="115">
        <v>1</v>
      </c>
      <c r="T17" s="115">
        <v>1</v>
      </c>
      <c r="U17" s="115"/>
      <c r="V17" s="115">
        <v>1</v>
      </c>
      <c r="W17" s="115">
        <v>1</v>
      </c>
      <c r="X17" s="115"/>
      <c r="Y17" s="115"/>
      <c r="Z17" s="32">
        <f t="shared" ref="Z17:Z33" si="2">SUM(F17:Y17)</f>
        <v>10</v>
      </c>
      <c r="AA17" s="161">
        <f t="shared" ref="AA17:AA33" si="3">SUMPRODUCT(F17:Y17,$F$35:$Y$35)</f>
        <v>578.64167995746936</v>
      </c>
      <c r="AB17" s="14"/>
      <c r="AC17" s="14"/>
      <c r="AF17" s="178">
        <v>2</v>
      </c>
    </row>
    <row r="18" spans="1:42" x14ac:dyDescent="0.25">
      <c r="A18" s="45">
        <v>8</v>
      </c>
      <c r="B18" s="49" t="s">
        <v>181</v>
      </c>
      <c r="C18" s="93">
        <v>1996</v>
      </c>
      <c r="D18" s="93" t="s">
        <v>137</v>
      </c>
      <c r="E18" s="93" t="s">
        <v>182</v>
      </c>
      <c r="F18" s="11">
        <v>1</v>
      </c>
      <c r="G18" s="11">
        <v>1</v>
      </c>
      <c r="H18" s="11"/>
      <c r="I18" s="11"/>
      <c r="J18" s="11">
        <v>1</v>
      </c>
      <c r="K18" s="9">
        <v>1</v>
      </c>
      <c r="L18" s="9"/>
      <c r="M18" s="9"/>
      <c r="N18" s="9">
        <v>1</v>
      </c>
      <c r="O18" s="9"/>
      <c r="P18" s="9"/>
      <c r="Q18" s="9"/>
      <c r="R18" s="9">
        <v>1</v>
      </c>
      <c r="S18" s="9">
        <v>1</v>
      </c>
      <c r="T18" s="9">
        <v>1</v>
      </c>
      <c r="U18" s="9"/>
      <c r="V18" s="9">
        <v>1</v>
      </c>
      <c r="W18" s="9">
        <v>1</v>
      </c>
      <c r="X18" s="9"/>
      <c r="Y18" s="9"/>
      <c r="Z18" s="77">
        <f t="shared" si="2"/>
        <v>10</v>
      </c>
      <c r="AA18" s="10">
        <f t="shared" si="3"/>
        <v>578.64167995746936</v>
      </c>
      <c r="AB18" s="14"/>
      <c r="AC18" s="14"/>
      <c r="AF18" s="72">
        <v>2</v>
      </c>
    </row>
    <row r="19" spans="1:42" x14ac:dyDescent="0.25">
      <c r="A19" s="45">
        <v>8</v>
      </c>
      <c r="B19" s="49" t="s">
        <v>149</v>
      </c>
      <c r="C19" s="93">
        <v>1985</v>
      </c>
      <c r="D19" s="93">
        <v>2</v>
      </c>
      <c r="E19" s="93" t="s">
        <v>148</v>
      </c>
      <c r="F19" s="9">
        <v>1</v>
      </c>
      <c r="G19" s="9">
        <v>1</v>
      </c>
      <c r="H19" s="9"/>
      <c r="I19" s="9"/>
      <c r="J19" s="9">
        <v>1</v>
      </c>
      <c r="K19" s="9">
        <v>1</v>
      </c>
      <c r="L19" s="9"/>
      <c r="M19" s="9"/>
      <c r="N19" s="9">
        <v>1</v>
      </c>
      <c r="O19" s="9"/>
      <c r="P19" s="9"/>
      <c r="Q19" s="9"/>
      <c r="R19" s="9">
        <v>1</v>
      </c>
      <c r="S19" s="9">
        <v>1</v>
      </c>
      <c r="T19" s="9">
        <v>1</v>
      </c>
      <c r="U19" s="9"/>
      <c r="V19" s="9">
        <v>1</v>
      </c>
      <c r="W19" s="9">
        <v>1</v>
      </c>
      <c r="X19" s="9"/>
      <c r="Y19" s="9"/>
      <c r="Z19" s="77">
        <f t="shared" si="2"/>
        <v>10</v>
      </c>
      <c r="AA19" s="10">
        <f t="shared" si="3"/>
        <v>578.64167995746936</v>
      </c>
      <c r="AB19" s="14"/>
      <c r="AC19" s="14"/>
      <c r="AF19" s="72">
        <v>2</v>
      </c>
    </row>
    <row r="20" spans="1:42" x14ac:dyDescent="0.25">
      <c r="A20" s="45">
        <v>8</v>
      </c>
      <c r="B20" s="49" t="s">
        <v>224</v>
      </c>
      <c r="C20" s="93">
        <v>1989</v>
      </c>
      <c r="D20" s="93" t="s">
        <v>37</v>
      </c>
      <c r="E20" s="93" t="s">
        <v>127</v>
      </c>
      <c r="F20" s="9">
        <v>1</v>
      </c>
      <c r="G20" s="9">
        <v>1</v>
      </c>
      <c r="H20" s="9"/>
      <c r="I20" s="9"/>
      <c r="J20" s="9">
        <v>1</v>
      </c>
      <c r="K20" s="9">
        <v>1</v>
      </c>
      <c r="L20" s="9"/>
      <c r="M20" s="9"/>
      <c r="N20" s="9">
        <v>1</v>
      </c>
      <c r="O20" s="9"/>
      <c r="P20" s="9"/>
      <c r="Q20" s="9"/>
      <c r="R20" s="9">
        <v>1</v>
      </c>
      <c r="S20" s="9">
        <v>1</v>
      </c>
      <c r="T20" s="9">
        <v>1</v>
      </c>
      <c r="U20" s="9"/>
      <c r="V20" s="9">
        <v>1</v>
      </c>
      <c r="W20" s="9">
        <v>1</v>
      </c>
      <c r="X20" s="9"/>
      <c r="Y20" s="9"/>
      <c r="Z20" s="151">
        <f t="shared" si="2"/>
        <v>10</v>
      </c>
      <c r="AA20" s="10">
        <f t="shared" si="3"/>
        <v>578.64167995746936</v>
      </c>
      <c r="AB20" s="14"/>
      <c r="AC20" s="14"/>
      <c r="AF20" s="72">
        <v>2</v>
      </c>
    </row>
    <row r="21" spans="1:42" x14ac:dyDescent="0.25">
      <c r="A21" s="45">
        <v>12</v>
      </c>
      <c r="B21" s="49" t="s">
        <v>59</v>
      </c>
      <c r="C21" s="93">
        <v>2003</v>
      </c>
      <c r="D21" s="93">
        <v>2</v>
      </c>
      <c r="E21" s="93" t="s">
        <v>127</v>
      </c>
      <c r="F21" s="9">
        <v>1</v>
      </c>
      <c r="G21" s="9">
        <v>1</v>
      </c>
      <c r="H21" s="9"/>
      <c r="I21" s="9"/>
      <c r="J21" s="9">
        <v>1</v>
      </c>
      <c r="K21" s="11">
        <v>1</v>
      </c>
      <c r="L21" s="11"/>
      <c r="M21" s="11"/>
      <c r="N21" s="11">
        <v>1</v>
      </c>
      <c r="O21" s="11"/>
      <c r="P21" s="11"/>
      <c r="Q21" s="11"/>
      <c r="R21" s="11">
        <v>1</v>
      </c>
      <c r="S21" s="11">
        <v>1</v>
      </c>
      <c r="T21" s="11"/>
      <c r="U21" s="11"/>
      <c r="V21" s="11">
        <v>1</v>
      </c>
      <c r="W21" s="11">
        <v>1</v>
      </c>
      <c r="X21" s="11"/>
      <c r="Y21" s="11"/>
      <c r="Z21" s="151">
        <f t="shared" si="2"/>
        <v>9</v>
      </c>
      <c r="AA21" s="10">
        <f t="shared" si="3"/>
        <v>453.64167995746942</v>
      </c>
      <c r="AB21" s="14"/>
      <c r="AC21" s="14"/>
      <c r="AF21" s="72">
        <v>2</v>
      </c>
    </row>
    <row r="22" spans="1:42" x14ac:dyDescent="0.25">
      <c r="A22" s="45">
        <v>12</v>
      </c>
      <c r="B22" s="49" t="s">
        <v>115</v>
      </c>
      <c r="C22" s="93">
        <v>1995</v>
      </c>
      <c r="D22" s="93">
        <v>3</v>
      </c>
      <c r="E22" s="93" t="s">
        <v>127</v>
      </c>
      <c r="F22" s="9">
        <v>1</v>
      </c>
      <c r="G22" s="9">
        <v>1</v>
      </c>
      <c r="H22" s="9"/>
      <c r="I22" s="9"/>
      <c r="J22" s="9">
        <v>1</v>
      </c>
      <c r="K22" s="11">
        <v>1</v>
      </c>
      <c r="L22" s="11"/>
      <c r="M22" s="11"/>
      <c r="N22" s="11">
        <v>1</v>
      </c>
      <c r="O22" s="11"/>
      <c r="P22" s="11"/>
      <c r="Q22" s="11"/>
      <c r="R22" s="11">
        <v>1</v>
      </c>
      <c r="S22" s="11">
        <v>1</v>
      </c>
      <c r="T22" s="11"/>
      <c r="U22" s="11"/>
      <c r="V22" s="11">
        <v>1</v>
      </c>
      <c r="W22" s="11">
        <v>1</v>
      </c>
      <c r="X22" s="11"/>
      <c r="Y22" s="11"/>
      <c r="Z22" s="151">
        <f t="shared" si="2"/>
        <v>9</v>
      </c>
      <c r="AA22" s="10">
        <f t="shared" si="3"/>
        <v>453.64167995746942</v>
      </c>
      <c r="AB22" s="14"/>
      <c r="AC22" s="14"/>
      <c r="AF22" s="72">
        <v>2</v>
      </c>
    </row>
    <row r="23" spans="1:42" x14ac:dyDescent="0.25">
      <c r="A23" s="45">
        <v>14</v>
      </c>
      <c r="B23" s="49" t="s">
        <v>183</v>
      </c>
      <c r="C23" s="93">
        <v>1999</v>
      </c>
      <c r="D23" s="93">
        <v>1</v>
      </c>
      <c r="E23" s="93" t="s">
        <v>182</v>
      </c>
      <c r="F23" s="11">
        <v>1</v>
      </c>
      <c r="G23" s="11">
        <v>1</v>
      </c>
      <c r="H23" s="11"/>
      <c r="I23" s="11"/>
      <c r="J23" s="11">
        <v>1</v>
      </c>
      <c r="K23" s="11">
        <v>1</v>
      </c>
      <c r="L23" s="11"/>
      <c r="M23" s="11"/>
      <c r="N23" s="11">
        <v>1</v>
      </c>
      <c r="O23" s="11"/>
      <c r="P23" s="11"/>
      <c r="Q23" s="11"/>
      <c r="R23" s="11">
        <v>1</v>
      </c>
      <c r="S23" s="11"/>
      <c r="T23" s="11"/>
      <c r="U23" s="11"/>
      <c r="V23" s="11">
        <v>1</v>
      </c>
      <c r="W23" s="11">
        <v>1</v>
      </c>
      <c r="X23" s="11"/>
      <c r="Y23" s="11"/>
      <c r="Z23" s="12">
        <f t="shared" si="2"/>
        <v>8</v>
      </c>
      <c r="AA23" s="13">
        <f t="shared" si="3"/>
        <v>370.30834662413611</v>
      </c>
      <c r="AB23" s="14"/>
      <c r="AC23" s="14"/>
      <c r="AF23" s="72">
        <v>3</v>
      </c>
    </row>
    <row r="24" spans="1:42" x14ac:dyDescent="0.25">
      <c r="A24" s="45">
        <v>14</v>
      </c>
      <c r="B24" s="49" t="s">
        <v>150</v>
      </c>
      <c r="C24" s="93">
        <v>1990</v>
      </c>
      <c r="D24" s="93" t="s">
        <v>37</v>
      </c>
      <c r="E24" s="93" t="s">
        <v>148</v>
      </c>
      <c r="F24" s="9">
        <v>1</v>
      </c>
      <c r="G24" s="9">
        <v>1</v>
      </c>
      <c r="H24" s="9"/>
      <c r="I24" s="9"/>
      <c r="J24" s="9">
        <v>1</v>
      </c>
      <c r="K24" s="9">
        <v>1</v>
      </c>
      <c r="L24" s="9"/>
      <c r="M24" s="9"/>
      <c r="N24" s="9">
        <v>1</v>
      </c>
      <c r="O24" s="9"/>
      <c r="P24" s="9"/>
      <c r="Q24" s="9"/>
      <c r="R24" s="9">
        <v>1</v>
      </c>
      <c r="S24" s="9"/>
      <c r="T24" s="9"/>
      <c r="U24" s="9"/>
      <c r="V24" s="9">
        <v>1</v>
      </c>
      <c r="W24" s="9">
        <v>1</v>
      </c>
      <c r="X24" s="9"/>
      <c r="Y24" s="9"/>
      <c r="Z24" s="151">
        <f t="shared" si="2"/>
        <v>8</v>
      </c>
      <c r="AA24" s="10">
        <f t="shared" si="3"/>
        <v>370.30834662413611</v>
      </c>
      <c r="AB24" s="14"/>
      <c r="AC24" s="14"/>
      <c r="AF24" s="72">
        <v>3</v>
      </c>
    </row>
    <row r="25" spans="1:42" x14ac:dyDescent="0.25">
      <c r="A25" s="45">
        <v>14</v>
      </c>
      <c r="B25" s="49" t="s">
        <v>107</v>
      </c>
      <c r="C25" s="93">
        <v>2000</v>
      </c>
      <c r="D25" s="93">
        <v>1</v>
      </c>
      <c r="E25" s="93" t="s">
        <v>127</v>
      </c>
      <c r="F25" s="11">
        <v>1</v>
      </c>
      <c r="G25" s="11">
        <v>1</v>
      </c>
      <c r="H25" s="11"/>
      <c r="I25" s="11"/>
      <c r="J25" s="11">
        <v>1</v>
      </c>
      <c r="K25" s="11">
        <v>1</v>
      </c>
      <c r="L25" s="11"/>
      <c r="M25" s="11"/>
      <c r="N25" s="11">
        <v>1</v>
      </c>
      <c r="O25" s="11"/>
      <c r="P25" s="11"/>
      <c r="Q25" s="11"/>
      <c r="R25" s="11">
        <v>1</v>
      </c>
      <c r="S25" s="11"/>
      <c r="T25" s="11"/>
      <c r="U25" s="11"/>
      <c r="V25" s="11">
        <v>1</v>
      </c>
      <c r="W25" s="11">
        <v>1</v>
      </c>
      <c r="X25" s="11"/>
      <c r="Y25" s="11"/>
      <c r="Z25" s="77">
        <f t="shared" si="2"/>
        <v>8</v>
      </c>
      <c r="AA25" s="10">
        <f t="shared" si="3"/>
        <v>370.30834662413611</v>
      </c>
      <c r="AB25" s="14"/>
      <c r="AC25" s="14"/>
      <c r="AF25" s="72">
        <v>3</v>
      </c>
    </row>
    <row r="26" spans="1:42" x14ac:dyDescent="0.25">
      <c r="A26" s="45">
        <v>14</v>
      </c>
      <c r="B26" s="49" t="s">
        <v>57</v>
      </c>
      <c r="C26" s="93">
        <v>2003</v>
      </c>
      <c r="D26" s="93">
        <v>2</v>
      </c>
      <c r="E26" s="93" t="s">
        <v>127</v>
      </c>
      <c r="F26" s="11">
        <v>1</v>
      </c>
      <c r="G26" s="11">
        <v>1</v>
      </c>
      <c r="H26" s="11"/>
      <c r="I26" s="11"/>
      <c r="J26" s="11">
        <v>1</v>
      </c>
      <c r="K26" s="11">
        <v>1</v>
      </c>
      <c r="L26" s="11"/>
      <c r="M26" s="11"/>
      <c r="N26" s="11">
        <v>1</v>
      </c>
      <c r="O26" s="11"/>
      <c r="P26" s="11"/>
      <c r="Q26" s="11"/>
      <c r="R26" s="11">
        <v>1</v>
      </c>
      <c r="S26" s="11"/>
      <c r="T26" s="11"/>
      <c r="U26" s="11"/>
      <c r="V26" s="11">
        <v>1</v>
      </c>
      <c r="W26" s="11">
        <v>1</v>
      </c>
      <c r="X26" s="11"/>
      <c r="Y26" s="11"/>
      <c r="Z26" s="77">
        <f t="shared" si="2"/>
        <v>8</v>
      </c>
      <c r="AA26" s="10">
        <f t="shared" si="3"/>
        <v>370.30834662413611</v>
      </c>
      <c r="AB26" s="14"/>
      <c r="AC26" s="14"/>
      <c r="AF26" s="72">
        <v>3</v>
      </c>
    </row>
    <row r="27" spans="1:42" x14ac:dyDescent="0.25">
      <c r="A27" s="45">
        <v>14</v>
      </c>
      <c r="B27" s="49" t="s">
        <v>120</v>
      </c>
      <c r="C27" s="93">
        <v>2003</v>
      </c>
      <c r="D27" s="93">
        <v>2</v>
      </c>
      <c r="E27" s="93" t="s">
        <v>127</v>
      </c>
      <c r="F27" s="9">
        <v>1</v>
      </c>
      <c r="G27" s="9">
        <v>1</v>
      </c>
      <c r="H27" s="9"/>
      <c r="I27" s="9"/>
      <c r="J27" s="9">
        <v>1</v>
      </c>
      <c r="K27" s="11">
        <v>1</v>
      </c>
      <c r="L27" s="11"/>
      <c r="M27" s="11"/>
      <c r="N27" s="11">
        <v>1</v>
      </c>
      <c r="O27" s="11"/>
      <c r="P27" s="11"/>
      <c r="Q27" s="11"/>
      <c r="R27" s="11">
        <v>1</v>
      </c>
      <c r="S27" s="11"/>
      <c r="T27" s="11"/>
      <c r="U27" s="11"/>
      <c r="V27" s="11">
        <v>1</v>
      </c>
      <c r="W27" s="11">
        <v>1</v>
      </c>
      <c r="X27" s="11"/>
      <c r="Y27" s="11"/>
      <c r="Z27" s="77">
        <f t="shared" si="2"/>
        <v>8</v>
      </c>
      <c r="AA27" s="10">
        <f t="shared" si="3"/>
        <v>370.30834662413611</v>
      </c>
      <c r="AB27" s="14"/>
      <c r="AC27" s="14"/>
      <c r="AF27" s="72">
        <v>3</v>
      </c>
      <c r="AJ27" s="62"/>
      <c r="AK27" s="62"/>
      <c r="AL27" s="62"/>
      <c r="AM27" s="62"/>
      <c r="AN27" s="62"/>
      <c r="AO27" s="62"/>
      <c r="AP27" s="62"/>
    </row>
    <row r="28" spans="1:42" x14ac:dyDescent="0.25">
      <c r="A28" s="45">
        <v>19</v>
      </c>
      <c r="B28" s="49" t="s">
        <v>65</v>
      </c>
      <c r="C28" s="93">
        <v>2001</v>
      </c>
      <c r="D28" s="93">
        <v>1</v>
      </c>
      <c r="E28" s="93" t="s">
        <v>127</v>
      </c>
      <c r="F28" s="11">
        <v>1</v>
      </c>
      <c r="G28" s="11"/>
      <c r="H28" s="11"/>
      <c r="I28" s="11"/>
      <c r="J28" s="11">
        <v>1</v>
      </c>
      <c r="K28" s="11">
        <v>1</v>
      </c>
      <c r="L28" s="11"/>
      <c r="M28" s="11"/>
      <c r="N28" s="11">
        <v>1</v>
      </c>
      <c r="O28" s="11"/>
      <c r="P28" s="11"/>
      <c r="Q28" s="11"/>
      <c r="R28" s="11">
        <v>1</v>
      </c>
      <c r="S28" s="11"/>
      <c r="T28" s="11"/>
      <c r="U28" s="11"/>
      <c r="V28" s="11">
        <v>1</v>
      </c>
      <c r="W28" s="11">
        <v>1</v>
      </c>
      <c r="X28" s="11"/>
      <c r="Y28" s="11"/>
      <c r="Z28" s="151">
        <f t="shared" si="2"/>
        <v>7</v>
      </c>
      <c r="AA28" s="10">
        <f t="shared" si="3"/>
        <v>314.75279106858051</v>
      </c>
      <c r="AB28" s="14"/>
      <c r="AC28" s="14"/>
      <c r="AF28" s="62"/>
      <c r="AJ28" s="62"/>
      <c r="AK28" s="94"/>
      <c r="AL28" s="95"/>
      <c r="AM28" s="95"/>
      <c r="AN28" s="95"/>
      <c r="AO28" s="62"/>
      <c r="AP28" s="62"/>
    </row>
    <row r="29" spans="1:42" x14ac:dyDescent="0.25">
      <c r="A29" s="45">
        <v>20</v>
      </c>
      <c r="B29" s="49" t="s">
        <v>64</v>
      </c>
      <c r="C29" s="93">
        <v>2001</v>
      </c>
      <c r="D29" s="93">
        <v>1</v>
      </c>
      <c r="E29" s="93" t="s">
        <v>127</v>
      </c>
      <c r="F29" s="9">
        <v>1</v>
      </c>
      <c r="G29" s="9"/>
      <c r="H29" s="9"/>
      <c r="I29" s="9"/>
      <c r="J29" s="9">
        <v>1</v>
      </c>
      <c r="K29" s="11"/>
      <c r="L29" s="11"/>
      <c r="M29" s="11"/>
      <c r="N29" s="11">
        <v>1</v>
      </c>
      <c r="O29" s="11"/>
      <c r="P29" s="11"/>
      <c r="Q29" s="11"/>
      <c r="R29" s="11">
        <v>1</v>
      </c>
      <c r="S29" s="11"/>
      <c r="T29" s="11"/>
      <c r="U29" s="11"/>
      <c r="V29" s="11">
        <v>1</v>
      </c>
      <c r="W29" s="11">
        <v>1</v>
      </c>
      <c r="X29" s="11"/>
      <c r="Y29" s="11"/>
      <c r="Z29" s="151">
        <f t="shared" si="2"/>
        <v>6</v>
      </c>
      <c r="AA29" s="10">
        <f t="shared" si="3"/>
        <v>264.75279106858056</v>
      </c>
      <c r="AB29" s="14"/>
      <c r="AC29" s="14"/>
      <c r="AF29" s="62"/>
      <c r="AJ29" s="62"/>
      <c r="AK29" s="96"/>
      <c r="AL29" s="95"/>
      <c r="AM29" s="95"/>
      <c r="AN29" s="95"/>
      <c r="AO29" s="62"/>
      <c r="AP29" s="62"/>
    </row>
    <row r="30" spans="1:42" x14ac:dyDescent="0.25">
      <c r="A30" s="45">
        <v>21</v>
      </c>
      <c r="B30" s="49" t="s">
        <v>220</v>
      </c>
      <c r="C30" s="93">
        <v>1998</v>
      </c>
      <c r="D30" s="93" t="s">
        <v>37</v>
      </c>
      <c r="E30" s="93" t="s">
        <v>219</v>
      </c>
      <c r="F30" s="9">
        <v>1</v>
      </c>
      <c r="G30" s="9"/>
      <c r="H30" s="9"/>
      <c r="I30" s="9"/>
      <c r="J30" s="9"/>
      <c r="K30" s="9">
        <v>1</v>
      </c>
      <c r="L30" s="9"/>
      <c r="M30" s="9"/>
      <c r="N30" s="9">
        <v>1</v>
      </c>
      <c r="O30" s="9"/>
      <c r="P30" s="9"/>
      <c r="Q30" s="9"/>
      <c r="R30" s="9">
        <v>1</v>
      </c>
      <c r="S30" s="9"/>
      <c r="T30" s="9"/>
      <c r="U30" s="9"/>
      <c r="V30" s="9">
        <v>1</v>
      </c>
      <c r="W30" s="9">
        <v>1</v>
      </c>
      <c r="X30" s="9"/>
      <c r="Y30" s="9"/>
      <c r="Z30" s="77">
        <f t="shared" si="2"/>
        <v>6</v>
      </c>
      <c r="AA30" s="10">
        <f t="shared" si="3"/>
        <v>262.12121212121212</v>
      </c>
      <c r="AB30" s="14"/>
      <c r="AC30" s="14"/>
      <c r="AF30" s="62"/>
      <c r="AJ30" s="62"/>
      <c r="AK30" s="96"/>
      <c r="AL30" s="95"/>
      <c r="AM30" s="95"/>
      <c r="AN30" s="95"/>
      <c r="AO30" s="62"/>
      <c r="AP30" s="62"/>
    </row>
    <row r="31" spans="1:42" x14ac:dyDescent="0.25">
      <c r="A31" s="45">
        <v>22</v>
      </c>
      <c r="B31" s="49" t="s">
        <v>151</v>
      </c>
      <c r="C31" s="93">
        <v>1974</v>
      </c>
      <c r="D31" s="93" t="s">
        <v>37</v>
      </c>
      <c r="E31" s="93" t="s">
        <v>148</v>
      </c>
      <c r="F31" s="9">
        <v>1</v>
      </c>
      <c r="G31" s="9"/>
      <c r="H31" s="9"/>
      <c r="I31" s="9"/>
      <c r="J31" s="9"/>
      <c r="K31" s="9"/>
      <c r="L31" s="9"/>
      <c r="M31" s="9"/>
      <c r="N31" s="9">
        <v>1</v>
      </c>
      <c r="O31" s="9"/>
      <c r="P31" s="9"/>
      <c r="Q31" s="9"/>
      <c r="R31" s="9">
        <v>1</v>
      </c>
      <c r="S31" s="9"/>
      <c r="T31" s="9"/>
      <c r="U31" s="9"/>
      <c r="V31" s="9">
        <v>1</v>
      </c>
      <c r="W31" s="9">
        <v>1</v>
      </c>
      <c r="X31" s="9"/>
      <c r="Y31" s="9"/>
      <c r="Z31" s="82">
        <f t="shared" si="2"/>
        <v>5</v>
      </c>
      <c r="AA31" s="10">
        <f t="shared" si="3"/>
        <v>212.1212121212121</v>
      </c>
      <c r="AB31" s="14"/>
      <c r="AC31" s="14"/>
      <c r="AF31" s="62"/>
      <c r="AJ31" s="62"/>
      <c r="AK31" s="96"/>
      <c r="AL31" s="95"/>
      <c r="AM31" s="95"/>
      <c r="AN31" s="95"/>
      <c r="AO31" s="62"/>
      <c r="AP31" s="62"/>
    </row>
    <row r="32" spans="1:42" x14ac:dyDescent="0.25">
      <c r="A32" s="45" t="s">
        <v>221</v>
      </c>
      <c r="B32" s="49" t="s">
        <v>218</v>
      </c>
      <c r="C32" s="93">
        <v>2001</v>
      </c>
      <c r="D32" s="93" t="s">
        <v>37</v>
      </c>
      <c r="E32" s="93" t="s">
        <v>148</v>
      </c>
      <c r="F32" s="9">
        <v>1</v>
      </c>
      <c r="G32" s="9"/>
      <c r="H32" s="9"/>
      <c r="I32" s="9"/>
      <c r="J32" s="9"/>
      <c r="K32" s="9"/>
      <c r="L32" s="9"/>
      <c r="M32" s="9"/>
      <c r="N32" s="9">
        <v>1</v>
      </c>
      <c r="O32" s="9"/>
      <c r="P32" s="9"/>
      <c r="Q32" s="9"/>
      <c r="R32" s="9">
        <v>1</v>
      </c>
      <c r="S32" s="9"/>
      <c r="T32" s="9"/>
      <c r="U32" s="9"/>
      <c r="V32" s="9"/>
      <c r="W32" s="9">
        <v>1</v>
      </c>
      <c r="X32" s="9"/>
      <c r="Y32" s="9"/>
      <c r="Z32" s="151">
        <f t="shared" si="2"/>
        <v>4</v>
      </c>
      <c r="AA32" s="10">
        <f t="shared" si="3"/>
        <v>166.66666666666666</v>
      </c>
      <c r="AB32" s="14"/>
      <c r="AC32" s="14"/>
      <c r="AF32" s="62"/>
      <c r="AJ32" s="62"/>
      <c r="AK32" s="96"/>
      <c r="AL32" s="95"/>
      <c r="AM32" s="95"/>
      <c r="AN32" s="95"/>
      <c r="AO32" s="62"/>
      <c r="AP32" s="62"/>
    </row>
    <row r="33" spans="1:42" x14ac:dyDescent="0.25">
      <c r="A33" s="45">
        <v>23</v>
      </c>
      <c r="B33" s="49" t="s">
        <v>152</v>
      </c>
      <c r="C33" s="93">
        <v>1995</v>
      </c>
      <c r="D33" s="93" t="s">
        <v>37</v>
      </c>
      <c r="E33" s="93" t="s">
        <v>148</v>
      </c>
      <c r="F33" s="9">
        <v>1</v>
      </c>
      <c r="G33" s="9"/>
      <c r="H33" s="9"/>
      <c r="I33" s="9"/>
      <c r="J33" s="9"/>
      <c r="K33" s="9"/>
      <c r="L33" s="9"/>
      <c r="M33" s="9"/>
      <c r="N33" s="9">
        <v>1</v>
      </c>
      <c r="O33" s="9"/>
      <c r="P33" s="9"/>
      <c r="Q33" s="9"/>
      <c r="R33" s="9">
        <v>1</v>
      </c>
      <c r="S33" s="9"/>
      <c r="T33" s="9"/>
      <c r="U33" s="9"/>
      <c r="V33" s="9"/>
      <c r="W33" s="9">
        <v>1</v>
      </c>
      <c r="X33" s="9"/>
      <c r="Y33" s="9"/>
      <c r="Z33" s="77">
        <f t="shared" si="2"/>
        <v>4</v>
      </c>
      <c r="AA33" s="10">
        <f t="shared" si="3"/>
        <v>166.66666666666666</v>
      </c>
      <c r="AB33" s="14"/>
      <c r="AC33" s="14"/>
      <c r="AF33" s="62"/>
      <c r="AJ33" s="62"/>
      <c r="AK33" s="96"/>
      <c r="AL33" s="95"/>
      <c r="AM33" s="95"/>
      <c r="AN33" s="95"/>
      <c r="AO33" s="62"/>
      <c r="AP33" s="62"/>
    </row>
    <row r="34" spans="1:42" ht="15.75" hidden="1" x14ac:dyDescent="0.25">
      <c r="A34" s="45">
        <v>22</v>
      </c>
      <c r="B34" s="9" t="s">
        <v>17</v>
      </c>
      <c r="C34" s="9"/>
      <c r="D34" s="9"/>
      <c r="E34" s="15"/>
      <c r="F34" s="9">
        <f t="shared" ref="F34:Y34" si="4">SUM(F10:F33)</f>
        <v>24</v>
      </c>
      <c r="G34" s="9">
        <f t="shared" si="4"/>
        <v>18</v>
      </c>
      <c r="H34" s="9">
        <f t="shared" si="4"/>
        <v>5</v>
      </c>
      <c r="I34" s="9">
        <f t="shared" si="4"/>
        <v>0</v>
      </c>
      <c r="J34" s="9">
        <f t="shared" si="4"/>
        <v>19</v>
      </c>
      <c r="K34" s="9">
        <f t="shared" si="4"/>
        <v>20</v>
      </c>
      <c r="L34" s="9">
        <f t="shared" si="4"/>
        <v>2</v>
      </c>
      <c r="M34" s="9">
        <f t="shared" si="4"/>
        <v>0</v>
      </c>
      <c r="N34" s="9">
        <f t="shared" si="4"/>
        <v>24</v>
      </c>
      <c r="O34" s="9">
        <f t="shared" si="4"/>
        <v>0</v>
      </c>
      <c r="P34" s="9">
        <f t="shared" si="4"/>
        <v>0</v>
      </c>
      <c r="Q34" s="9">
        <f t="shared" si="4"/>
        <v>1</v>
      </c>
      <c r="R34" s="9">
        <f t="shared" si="4"/>
        <v>24</v>
      </c>
      <c r="S34" s="9">
        <f t="shared" si="4"/>
        <v>12</v>
      </c>
      <c r="T34" s="9">
        <f t="shared" si="4"/>
        <v>8</v>
      </c>
      <c r="U34" s="9">
        <f t="shared" si="4"/>
        <v>1</v>
      </c>
      <c r="V34" s="9">
        <f t="shared" si="4"/>
        <v>22</v>
      </c>
      <c r="W34" s="9">
        <f t="shared" si="4"/>
        <v>24</v>
      </c>
      <c r="X34" s="9">
        <f t="shared" si="4"/>
        <v>3</v>
      </c>
      <c r="Y34" s="9">
        <f t="shared" si="4"/>
        <v>1</v>
      </c>
      <c r="Z34" s="77"/>
      <c r="AA34" s="9"/>
      <c r="AB34" s="6"/>
      <c r="AC34" s="6"/>
      <c r="AJ34" s="62"/>
      <c r="AK34" s="96"/>
      <c r="AL34" s="95"/>
      <c r="AM34" s="95"/>
      <c r="AN34" s="95"/>
      <c r="AO34" s="62"/>
      <c r="AP34" s="62"/>
    </row>
    <row r="35" spans="1:42" hidden="1" x14ac:dyDescent="0.25">
      <c r="A35" s="45">
        <v>23</v>
      </c>
      <c r="B35" s="6" t="s">
        <v>18</v>
      </c>
      <c r="C35" s="6"/>
      <c r="D35" s="6"/>
      <c r="E35" s="6"/>
      <c r="F35" s="16">
        <f t="shared" ref="F35:Y35" si="5">IF(F34=0,0,$A$8/F34)</f>
        <v>41.666666666666664</v>
      </c>
      <c r="G35" s="16">
        <f t="shared" si="5"/>
        <v>55.555555555555557</v>
      </c>
      <c r="H35" s="16">
        <f t="shared" si="5"/>
        <v>200</v>
      </c>
      <c r="I35" s="16">
        <f t="shared" si="5"/>
        <v>0</v>
      </c>
      <c r="J35" s="16">
        <f t="shared" si="5"/>
        <v>52.631578947368418</v>
      </c>
      <c r="K35" s="16">
        <f t="shared" si="5"/>
        <v>50</v>
      </c>
      <c r="L35" s="16">
        <f t="shared" si="5"/>
        <v>500</v>
      </c>
      <c r="M35" s="16">
        <f t="shared" si="5"/>
        <v>0</v>
      </c>
      <c r="N35" s="16">
        <f t="shared" si="5"/>
        <v>41.666666666666664</v>
      </c>
      <c r="O35" s="16">
        <f t="shared" si="5"/>
        <v>0</v>
      </c>
      <c r="P35" s="16">
        <f t="shared" si="5"/>
        <v>0</v>
      </c>
      <c r="Q35" s="16">
        <f t="shared" si="5"/>
        <v>1000</v>
      </c>
      <c r="R35" s="16">
        <f t="shared" si="5"/>
        <v>41.666666666666664</v>
      </c>
      <c r="S35" s="16">
        <f t="shared" si="5"/>
        <v>83.333333333333329</v>
      </c>
      <c r="T35" s="16">
        <f t="shared" si="5"/>
        <v>125</v>
      </c>
      <c r="U35" s="16">
        <f t="shared" si="5"/>
        <v>1000</v>
      </c>
      <c r="V35" s="16">
        <f t="shared" si="5"/>
        <v>45.454545454545453</v>
      </c>
      <c r="W35" s="16">
        <f t="shared" si="5"/>
        <v>41.666666666666664</v>
      </c>
      <c r="X35" s="16">
        <f t="shared" si="5"/>
        <v>333.33333333333331</v>
      </c>
      <c r="Y35" s="16">
        <f t="shared" si="5"/>
        <v>1000</v>
      </c>
      <c r="Z35" s="75"/>
      <c r="AA35" s="6"/>
      <c r="AB35" s="6"/>
      <c r="AC35" s="6"/>
      <c r="AJ35" s="62"/>
      <c r="AK35" s="96"/>
      <c r="AL35" s="95"/>
      <c r="AM35" s="95"/>
      <c r="AN35" s="95"/>
      <c r="AO35" s="62"/>
      <c r="AP35" s="62"/>
    </row>
    <row r="36" spans="1:42" x14ac:dyDescent="0.25">
      <c r="AJ36" s="62"/>
      <c r="AK36" s="94"/>
      <c r="AL36" s="95"/>
      <c r="AM36" s="95"/>
      <c r="AN36" s="95"/>
      <c r="AO36" s="62"/>
      <c r="AP36" s="62"/>
    </row>
    <row r="37" spans="1:42" x14ac:dyDescent="0.25">
      <c r="B37" s="37" t="s">
        <v>27</v>
      </c>
      <c r="C37" s="38"/>
      <c r="D37" s="38"/>
      <c r="E37" s="6" t="s">
        <v>166</v>
      </c>
      <c r="F37" s="38"/>
      <c r="G37" s="39"/>
      <c r="H37" s="39"/>
      <c r="I37" s="40"/>
      <c r="J37" s="41"/>
      <c r="K37" s="41"/>
      <c r="AJ37" s="62"/>
      <c r="AK37" s="94"/>
      <c r="AL37" s="95"/>
      <c r="AM37" s="95"/>
      <c r="AN37" s="95"/>
      <c r="AO37" s="62"/>
      <c r="AP37" s="62"/>
    </row>
    <row r="38" spans="1:42" ht="18" x14ac:dyDescent="0.25">
      <c r="B38" s="6" t="s">
        <v>29</v>
      </c>
      <c r="C38" s="6"/>
      <c r="D38" s="6"/>
      <c r="E38" s="42" t="s">
        <v>174</v>
      </c>
      <c r="F38" s="42"/>
      <c r="G38" s="81"/>
      <c r="H38" s="81"/>
      <c r="I38" s="43"/>
      <c r="J38" s="41"/>
      <c r="K38" s="41"/>
      <c r="AJ38" s="62"/>
      <c r="AK38" s="62"/>
      <c r="AL38" s="62"/>
      <c r="AM38" s="62"/>
      <c r="AN38" s="62"/>
      <c r="AO38" s="62"/>
      <c r="AP38" s="62"/>
    </row>
  </sheetData>
  <sortState ref="A10:AE16">
    <sortCondition ref="A10:A16"/>
  </sortState>
  <mergeCells count="9">
    <mergeCell ref="AB16:AE16"/>
    <mergeCell ref="A5:AA5"/>
    <mergeCell ref="F8:Y8"/>
    <mergeCell ref="R6:X6"/>
    <mergeCell ref="A1:AA1"/>
    <mergeCell ref="A2:AA2"/>
    <mergeCell ref="A3:AA3"/>
    <mergeCell ref="A4:AA4"/>
    <mergeCell ref="AB8:AE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  группа</vt:lpstr>
      <vt:lpstr>2 группа</vt:lpstr>
      <vt:lpstr>3 группа</vt:lpstr>
      <vt:lpstr>4 группа</vt:lpstr>
      <vt:lpstr>Д 05-06</vt:lpstr>
      <vt:lpstr>М 05-06</vt:lpstr>
      <vt:lpstr>Д 03-04</vt:lpstr>
      <vt:lpstr>М 03-04</vt:lpstr>
      <vt:lpstr>БЖ</vt:lpstr>
      <vt:lpstr>БМ</vt:lpstr>
      <vt:lpstr>ФЖ</vt:lpstr>
      <vt:lpstr>ФМ</vt:lpstr>
      <vt:lpstr>СКЖ</vt:lpstr>
      <vt:lpstr>СКМ</vt:lpstr>
      <vt:lpstr>список чко</vt:lpstr>
      <vt:lpstr>список дюсш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olga</cp:lastModifiedBy>
  <cp:lastPrinted>2016-11-02T03:49:15Z</cp:lastPrinted>
  <dcterms:created xsi:type="dcterms:W3CDTF">2015-12-07T13:11:22Z</dcterms:created>
  <dcterms:modified xsi:type="dcterms:W3CDTF">2016-11-02T03:57:58Z</dcterms:modified>
</cp:coreProperties>
</file>